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105" windowHeight="9345" activeTab="0"/>
  </bookViews>
  <sheets>
    <sheet name="9.I 2002" sheetId="1" r:id="rId1"/>
    <sheet name="15.I 2002" sheetId="2" r:id="rId2"/>
    <sheet name="1.II 200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<sst xmlns="http://schemas.openxmlformats.org/spreadsheetml/2006/main" count="246" uniqueCount="82">
  <si>
    <t>1.1</t>
  </si>
  <si>
    <t>1.2</t>
  </si>
  <si>
    <t>1.4</t>
  </si>
  <si>
    <t>1.5</t>
  </si>
  <si>
    <t>1.6</t>
  </si>
  <si>
    <t>1.8</t>
  </si>
  <si>
    <t>1.9</t>
  </si>
  <si>
    <t>1.10</t>
  </si>
  <si>
    <t>1.11</t>
  </si>
  <si>
    <t>1.12</t>
  </si>
  <si>
    <t>1</t>
  </si>
  <si>
    <t>2.1</t>
  </si>
  <si>
    <t>2.2</t>
  </si>
  <si>
    <t>2.3</t>
  </si>
  <si>
    <t>2.4</t>
  </si>
  <si>
    <t>2.5</t>
  </si>
  <si>
    <t>2</t>
  </si>
  <si>
    <t>3.1</t>
  </si>
  <si>
    <t>3.2</t>
  </si>
  <si>
    <t>3.3</t>
  </si>
  <si>
    <t>3</t>
  </si>
  <si>
    <t>Ex</t>
  </si>
  <si>
    <t>Sem</t>
  </si>
  <si>
    <t>S</t>
  </si>
  <si>
    <t>Hinne</t>
  </si>
  <si>
    <t>x</t>
  </si>
  <si>
    <t>1.3</t>
  </si>
  <si>
    <t>Sissejuhatus matemaatilisse loogikasse</t>
  </si>
  <si>
    <t>9.I 2002</t>
  </si>
  <si>
    <t>1.7</t>
  </si>
  <si>
    <t>2.6</t>
  </si>
  <si>
    <t>Ilves, Maiki</t>
  </si>
  <si>
    <t>Võikar, Kristi</t>
  </si>
  <si>
    <t>Luik, Jaanika</t>
  </si>
  <si>
    <t>Lõhmus, Andres</t>
  </si>
  <si>
    <t>Tasa, Triinu</t>
  </si>
  <si>
    <t>Kender, Roland</t>
  </si>
  <si>
    <t>Sammelselg, Veiko</t>
  </si>
  <si>
    <t>Hansar, Erko</t>
  </si>
  <si>
    <t>Liiv, Svea</t>
  </si>
  <si>
    <t>Sarv, Piret</t>
  </si>
  <si>
    <t>Leetma, Evely</t>
  </si>
  <si>
    <t>Tsepelina, Katrin</t>
  </si>
  <si>
    <t>Palmiste, Merge</t>
  </si>
  <si>
    <t>1.13</t>
  </si>
  <si>
    <t>1.14</t>
  </si>
  <si>
    <t>Räim</t>
  </si>
  <si>
    <t>Hansen</t>
  </si>
  <si>
    <t>Sõmermaa</t>
  </si>
  <si>
    <t>Sarv, Janeli</t>
  </si>
  <si>
    <t>Karring</t>
  </si>
  <si>
    <t>Batrashev</t>
  </si>
  <si>
    <t>Muru</t>
  </si>
  <si>
    <t>Preimann</t>
  </si>
  <si>
    <t>Kard</t>
  </si>
  <si>
    <t>Pani</t>
  </si>
  <si>
    <t>Urb</t>
  </si>
  <si>
    <t>Lutsius</t>
  </si>
  <si>
    <t>Sokolov</t>
  </si>
  <si>
    <t>Niinemets</t>
  </si>
  <si>
    <t>Ilves, Kärt</t>
  </si>
  <si>
    <t>Poudel</t>
  </si>
  <si>
    <t>Gornoi</t>
  </si>
  <si>
    <t>E</t>
  </si>
  <si>
    <t>E(kasin)</t>
  </si>
  <si>
    <t>15.I 2002</t>
  </si>
  <si>
    <t>1.II 2002</t>
  </si>
  <si>
    <t>Mitt</t>
  </si>
  <si>
    <t>B(v.hea)</t>
  </si>
  <si>
    <t>Suisalu</t>
  </si>
  <si>
    <t>Ilmosaar</t>
  </si>
  <si>
    <t>D(rahuld)</t>
  </si>
  <si>
    <t>Velikanova</t>
  </si>
  <si>
    <t>C(hea)</t>
  </si>
  <si>
    <t>Eskor</t>
  </si>
  <si>
    <t>F</t>
  </si>
  <si>
    <t>Valter</t>
  </si>
  <si>
    <t>Ivanov</t>
  </si>
  <si>
    <t>Maljutin</t>
  </si>
  <si>
    <t>Vohmjanin</t>
  </si>
  <si>
    <t>Muttik</t>
  </si>
  <si>
    <t>Abels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</si>
</sst>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4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5" xfId="0" applyFont="1" applyBorder="1" applyAlignment="1">
      <alignment/>
    </xf>
    <xf numFmtId="49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1" fillId="0" borderId="7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0" fontId="1" fillId="0" borderId="8" xfId="0" applyFont="1" applyBorder="1" applyAlignment="1">
      <alignment/>
    </xf>
    <xf numFmtId="0" fontId="0" fillId="0" borderId="18" xfId="0" applyBorder="1" applyAlignment="1">
      <alignment/>
    </xf>
    <xf numFmtId="0" fontId="1" fillId="0" borderId="9" xfId="0" applyFont="1" applyBorder="1" applyAlignment="1">
      <alignment/>
    </xf>
    <xf numFmtId="0" fontId="0" fillId="0" borderId="19" xfId="0" applyBorder="1" applyAlignment="1">
      <alignment/>
    </xf>
    <xf numFmtId="49" fontId="0" fillId="0" borderId="19" xfId="0" applyNumberForma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6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2" xfId="0" applyNumberFormat="1" applyFont="1" applyBorder="1" applyAlignment="1">
      <alignment/>
    </xf>
    <xf numFmtId="172" fontId="1" fillId="0" borderId="23" xfId="0" applyNumberFormat="1" applyFont="1" applyBorder="1" applyAlignment="1">
      <alignment/>
    </xf>
    <xf numFmtId="172" fontId="0" fillId="0" borderId="24" xfId="0" applyNumberFormat="1" applyBorder="1" applyAlignment="1">
      <alignment/>
    </xf>
    <xf numFmtId="172" fontId="2" fillId="0" borderId="23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172" fontId="2" fillId="0" borderId="22" xfId="0" applyNumberFormat="1" applyFont="1" applyBorder="1" applyAlignment="1">
      <alignment/>
    </xf>
    <xf numFmtId="172" fontId="3" fillId="0" borderId="15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/>
    </xf>
    <xf numFmtId="172" fontId="3" fillId="0" borderId="3" xfId="0" applyNumberFormat="1" applyFont="1" applyBorder="1" applyAlignment="1">
      <alignment horizontal="left"/>
    </xf>
    <xf numFmtId="172" fontId="0" fillId="0" borderId="0" xfId="0" applyNumberFormat="1" applyAlignment="1">
      <alignment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23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9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workbookViewId="0" topLeftCell="A1">
      <selection activeCell="AD5" sqref="AD5"/>
    </sheetView>
  </sheetViews>
  <sheetFormatPr defaultColWidth="9.140625" defaultRowHeight="12.75"/>
  <cols>
    <col min="1" max="1" width="4.7109375" style="0" customWidth="1"/>
    <col min="2" max="2" width="14.8515625" style="0" customWidth="1"/>
    <col min="3" max="14" width="3.421875" style="0" customWidth="1"/>
    <col min="15" max="15" width="4.28125" style="0" customWidth="1"/>
    <col min="16" max="20" width="3.421875" style="0" customWidth="1"/>
    <col min="21" max="21" width="3.421875" style="5" customWidth="1"/>
    <col min="22" max="22" width="4.8515625" style="4" customWidth="1"/>
    <col min="23" max="23" width="3.421875" style="42" customWidth="1"/>
    <col min="24" max="25" width="3.421875" style="0" customWidth="1"/>
    <col min="26" max="26" width="4.57421875" style="0" customWidth="1"/>
    <col min="27" max="28" width="5.00390625" style="0" customWidth="1"/>
    <col min="29" max="29" width="5.28125" style="0" customWidth="1"/>
    <col min="30" max="30" width="7.7109375" style="0" customWidth="1"/>
    <col min="31" max="31" width="2.28125" style="0" customWidth="1"/>
  </cols>
  <sheetData>
    <row r="1" ht="12.75">
      <c r="B1" s="4" t="s">
        <v>27</v>
      </c>
    </row>
    <row r="2" ht="13.5" thickBot="1">
      <c r="B2" s="4" t="s">
        <v>28</v>
      </c>
    </row>
    <row r="3" spans="1:30" ht="12.75">
      <c r="A3" s="24"/>
      <c r="B3" s="25"/>
      <c r="C3" s="9" t="s">
        <v>0</v>
      </c>
      <c r="D3" s="6" t="s">
        <v>1</v>
      </c>
      <c r="E3" s="6" t="s">
        <v>26</v>
      </c>
      <c r="F3" s="6" t="s">
        <v>2</v>
      </c>
      <c r="G3" s="6" t="s">
        <v>3</v>
      </c>
      <c r="H3" s="6" t="s">
        <v>4</v>
      </c>
      <c r="I3" s="6" t="s">
        <v>29</v>
      </c>
      <c r="J3" s="6" t="s">
        <v>5</v>
      </c>
      <c r="K3" s="6" t="s">
        <v>6</v>
      </c>
      <c r="L3" s="6" t="s">
        <v>7</v>
      </c>
      <c r="M3" s="6" t="s">
        <v>8</v>
      </c>
      <c r="N3" s="31" t="s">
        <v>9</v>
      </c>
      <c r="O3" s="34" t="s">
        <v>10</v>
      </c>
      <c r="P3" s="9" t="s">
        <v>11</v>
      </c>
      <c r="Q3" s="6" t="s">
        <v>12</v>
      </c>
      <c r="R3" s="6" t="s">
        <v>13</v>
      </c>
      <c r="S3" s="6" t="s">
        <v>14</v>
      </c>
      <c r="T3" s="6" t="s">
        <v>15</v>
      </c>
      <c r="U3" s="31" t="s">
        <v>30</v>
      </c>
      <c r="V3" s="34" t="s">
        <v>16</v>
      </c>
      <c r="W3" s="43" t="s">
        <v>17</v>
      </c>
      <c r="X3" s="6" t="s">
        <v>18</v>
      </c>
      <c r="Y3" s="31" t="s">
        <v>19</v>
      </c>
      <c r="Z3" s="34" t="s">
        <v>20</v>
      </c>
      <c r="AA3" s="14" t="s">
        <v>21</v>
      </c>
      <c r="AB3" s="16" t="s">
        <v>22</v>
      </c>
      <c r="AC3" s="22" t="s">
        <v>23</v>
      </c>
      <c r="AD3" s="18" t="s">
        <v>24</v>
      </c>
    </row>
    <row r="4" spans="1:30" ht="13.5" thickBot="1">
      <c r="A4" s="26"/>
      <c r="B4" s="27"/>
      <c r="C4" s="10">
        <v>1</v>
      </c>
      <c r="D4" s="1">
        <v>1</v>
      </c>
      <c r="E4" s="1">
        <v>1</v>
      </c>
      <c r="F4" s="1">
        <v>1</v>
      </c>
      <c r="G4" s="1">
        <v>1</v>
      </c>
      <c r="H4" s="1">
        <v>2</v>
      </c>
      <c r="I4" s="1">
        <v>1</v>
      </c>
      <c r="J4" s="1">
        <v>1</v>
      </c>
      <c r="K4" s="1">
        <v>2</v>
      </c>
      <c r="L4" s="1">
        <v>2</v>
      </c>
      <c r="M4" s="1">
        <v>1</v>
      </c>
      <c r="N4" s="32">
        <v>1</v>
      </c>
      <c r="O4" s="35">
        <f>SUM(C4:N4)</f>
        <v>15</v>
      </c>
      <c r="P4" s="10">
        <v>3</v>
      </c>
      <c r="Q4" s="1">
        <v>2</v>
      </c>
      <c r="R4" s="1">
        <v>3</v>
      </c>
      <c r="S4" s="1">
        <v>2</v>
      </c>
      <c r="T4" s="1">
        <v>4</v>
      </c>
      <c r="U4" s="32">
        <v>6</v>
      </c>
      <c r="V4" s="35">
        <f>SUM(P4:U4)</f>
        <v>20</v>
      </c>
      <c r="W4" s="44">
        <v>2</v>
      </c>
      <c r="X4" s="1">
        <v>3</v>
      </c>
      <c r="Y4" s="32">
        <v>10</v>
      </c>
      <c r="Z4" s="35">
        <f>SUM(W4:Y4)</f>
        <v>15</v>
      </c>
      <c r="AA4" s="15">
        <f>O4+V4+Z4</f>
        <v>50</v>
      </c>
      <c r="AB4" s="17">
        <v>50</v>
      </c>
      <c r="AC4" s="23">
        <f>SUM(AA4:AB4)</f>
        <v>100</v>
      </c>
      <c r="AD4" s="19"/>
    </row>
    <row r="5" spans="1:30" ht="13.5" thickBot="1">
      <c r="A5" s="28">
        <f>ROW()-4</f>
        <v>1</v>
      </c>
      <c r="B5" s="29" t="s">
        <v>31</v>
      </c>
      <c r="C5" s="11">
        <v>1</v>
      </c>
      <c r="D5" s="2">
        <v>0.7</v>
      </c>
      <c r="E5" s="2">
        <v>1</v>
      </c>
      <c r="F5" s="2">
        <v>1</v>
      </c>
      <c r="G5" s="2">
        <v>0.8</v>
      </c>
      <c r="H5" s="2">
        <v>2</v>
      </c>
      <c r="I5" s="2">
        <v>1</v>
      </c>
      <c r="J5" s="2">
        <v>1</v>
      </c>
      <c r="K5" s="2">
        <v>1</v>
      </c>
      <c r="L5" s="2">
        <v>1.5</v>
      </c>
      <c r="M5" s="2">
        <v>0.3</v>
      </c>
      <c r="N5" s="33">
        <v>1</v>
      </c>
      <c r="O5" s="35">
        <f aca="true" t="shared" si="0" ref="O5:O17">SUM(C5:N5)</f>
        <v>12.3</v>
      </c>
      <c r="P5" s="11">
        <v>3</v>
      </c>
      <c r="Q5" s="2">
        <v>2</v>
      </c>
      <c r="R5" s="2">
        <v>1</v>
      </c>
      <c r="S5" s="2">
        <v>2</v>
      </c>
      <c r="T5" s="2">
        <v>1</v>
      </c>
      <c r="U5" s="36">
        <v>2.5</v>
      </c>
      <c r="V5" s="35">
        <f aca="true" t="shared" si="1" ref="V5:V17">SUM(P5:U5)</f>
        <v>11.5</v>
      </c>
      <c r="W5" s="45">
        <v>2</v>
      </c>
      <c r="X5" s="2">
        <v>3</v>
      </c>
      <c r="Y5" s="33">
        <v>8</v>
      </c>
      <c r="Z5" s="35">
        <f aca="true" t="shared" si="2" ref="Z5:Z17">SUM(W5:Y5)</f>
        <v>13</v>
      </c>
      <c r="AA5" s="15">
        <f aca="true" t="shared" si="3" ref="AA5:AA17">O5+V5+Z5</f>
        <v>36.8</v>
      </c>
      <c r="AB5" s="21">
        <v>44.2</v>
      </c>
      <c r="AC5" s="23">
        <f aca="true" t="shared" si="4" ref="AC5:AC17">SUM(AA5:AB5)</f>
        <v>81</v>
      </c>
      <c r="AD5" s="3" t="str">
        <f>IF(AC5&gt;=83,"A(suurep.)",IF(AC5&gt;=74,"B(v.hea)",IF(AC5&gt;=65,"C(hea)",IF(AC5&gt;=56,"D(rahuld)",IF(AC5&gt;=47,"E(kasin)","F")))))</f>
        <v>B(v.hea)</v>
      </c>
    </row>
    <row r="6" spans="1:30" ht="13.5" thickBot="1">
      <c r="A6" s="28">
        <f aca="true" t="shared" si="5" ref="A6:A17">ROW()-4</f>
        <v>2</v>
      </c>
      <c r="B6" s="29" t="s">
        <v>32</v>
      </c>
      <c r="C6" s="11">
        <v>0.9</v>
      </c>
      <c r="D6" s="2">
        <v>0.8</v>
      </c>
      <c r="E6" s="2" t="s">
        <v>25</v>
      </c>
      <c r="F6" s="2">
        <v>0.9</v>
      </c>
      <c r="G6" s="2">
        <v>1</v>
      </c>
      <c r="H6" s="2">
        <v>0</v>
      </c>
      <c r="I6" s="2">
        <v>0.9</v>
      </c>
      <c r="J6" s="2">
        <v>0.8</v>
      </c>
      <c r="K6" s="2">
        <v>1.5</v>
      </c>
      <c r="L6" s="2">
        <v>0.3</v>
      </c>
      <c r="M6" s="2">
        <v>0</v>
      </c>
      <c r="N6" s="33" t="s">
        <v>25</v>
      </c>
      <c r="O6" s="35">
        <f t="shared" si="0"/>
        <v>7.1</v>
      </c>
      <c r="P6" s="11">
        <v>3</v>
      </c>
      <c r="Q6" s="2" t="s">
        <v>25</v>
      </c>
      <c r="R6" s="2">
        <v>0</v>
      </c>
      <c r="S6" s="2">
        <v>0</v>
      </c>
      <c r="T6" s="2">
        <v>0</v>
      </c>
      <c r="U6" s="36" t="s">
        <v>25</v>
      </c>
      <c r="V6" s="35">
        <f t="shared" si="1"/>
        <v>3</v>
      </c>
      <c r="W6" s="45">
        <v>1</v>
      </c>
      <c r="X6" s="2">
        <v>0</v>
      </c>
      <c r="Y6" s="33" t="s">
        <v>25</v>
      </c>
      <c r="Z6" s="35">
        <f t="shared" si="2"/>
        <v>1</v>
      </c>
      <c r="AA6" s="15">
        <f t="shared" si="3"/>
        <v>11.1</v>
      </c>
      <c r="AB6" s="21">
        <v>17.6</v>
      </c>
      <c r="AC6" s="23">
        <f t="shared" si="4"/>
        <v>28.700000000000003</v>
      </c>
      <c r="AD6" s="3" t="str">
        <f>IF(AC6&gt;=83,"A(suurep.)",IF(AC6&gt;=74,"B(v.hea)",IF(AC6&gt;=65,"C(hea)",IF(AC6&gt;=56,"D(rahuld)",IF(AC6&gt;=47,"E(kasin)","F")))))</f>
        <v>F</v>
      </c>
    </row>
    <row r="7" spans="1:31" ht="13.5" thickBot="1">
      <c r="A7" s="28">
        <f t="shared" si="5"/>
        <v>3</v>
      </c>
      <c r="B7" s="29" t="s">
        <v>33</v>
      </c>
      <c r="C7" s="11">
        <v>1</v>
      </c>
      <c r="D7" s="2">
        <v>0.5</v>
      </c>
      <c r="E7" s="2">
        <v>0.7</v>
      </c>
      <c r="F7" s="2">
        <v>0.9</v>
      </c>
      <c r="G7" s="2">
        <v>0.9</v>
      </c>
      <c r="H7" s="2">
        <v>1.6</v>
      </c>
      <c r="I7" s="2">
        <v>0.7</v>
      </c>
      <c r="J7" s="2">
        <v>1</v>
      </c>
      <c r="K7" s="2">
        <v>1</v>
      </c>
      <c r="L7" s="2" t="s">
        <v>25</v>
      </c>
      <c r="M7" s="2">
        <v>1</v>
      </c>
      <c r="N7" s="33">
        <v>0.8</v>
      </c>
      <c r="O7" s="35">
        <f t="shared" si="0"/>
        <v>10.100000000000001</v>
      </c>
      <c r="P7" s="11">
        <v>2</v>
      </c>
      <c r="Q7" s="2">
        <v>2</v>
      </c>
      <c r="R7" s="2">
        <v>1</v>
      </c>
      <c r="S7" s="2">
        <v>2</v>
      </c>
      <c r="T7" s="2" t="s">
        <v>25</v>
      </c>
      <c r="U7" s="36" t="s">
        <v>25</v>
      </c>
      <c r="V7" s="35">
        <f t="shared" si="1"/>
        <v>7</v>
      </c>
      <c r="W7" s="45">
        <v>2</v>
      </c>
      <c r="X7" s="2">
        <v>0.5</v>
      </c>
      <c r="Y7" s="33">
        <v>5</v>
      </c>
      <c r="Z7" s="35">
        <f t="shared" si="2"/>
        <v>7.5</v>
      </c>
      <c r="AA7" s="15">
        <f t="shared" si="3"/>
        <v>24.6</v>
      </c>
      <c r="AB7" s="21">
        <v>31.9</v>
      </c>
      <c r="AC7" s="23">
        <f t="shared" si="4"/>
        <v>56.5</v>
      </c>
      <c r="AD7" s="3" t="s">
        <v>64</v>
      </c>
      <c r="AE7" t="s">
        <v>63</v>
      </c>
    </row>
    <row r="8" spans="1:30" ht="13.5" thickBot="1">
      <c r="A8" s="28">
        <f t="shared" si="5"/>
        <v>4</v>
      </c>
      <c r="B8" s="29" t="s">
        <v>34</v>
      </c>
      <c r="C8" s="11">
        <v>1</v>
      </c>
      <c r="D8" s="2">
        <v>1</v>
      </c>
      <c r="E8" s="2">
        <v>0.8</v>
      </c>
      <c r="F8" s="2">
        <v>1</v>
      </c>
      <c r="G8" s="2">
        <v>1</v>
      </c>
      <c r="H8" s="2">
        <v>2</v>
      </c>
      <c r="I8" s="2">
        <v>1</v>
      </c>
      <c r="J8" s="2">
        <v>0.4</v>
      </c>
      <c r="K8" s="2">
        <v>2</v>
      </c>
      <c r="L8" s="2">
        <v>1.5</v>
      </c>
      <c r="M8" s="2">
        <v>1</v>
      </c>
      <c r="N8" s="33">
        <v>0</v>
      </c>
      <c r="O8" s="35">
        <f t="shared" si="0"/>
        <v>12.7</v>
      </c>
      <c r="P8" s="11">
        <v>2.5</v>
      </c>
      <c r="Q8" s="2">
        <v>1.5</v>
      </c>
      <c r="R8" s="2">
        <v>2</v>
      </c>
      <c r="S8" s="2">
        <v>2</v>
      </c>
      <c r="T8" s="2">
        <v>4</v>
      </c>
      <c r="U8" s="36">
        <v>0.5</v>
      </c>
      <c r="V8" s="35">
        <f t="shared" si="1"/>
        <v>12.5</v>
      </c>
      <c r="W8" s="45">
        <v>1.8</v>
      </c>
      <c r="X8" s="2">
        <v>2.5</v>
      </c>
      <c r="Y8" s="33">
        <v>2</v>
      </c>
      <c r="Z8" s="35">
        <f t="shared" si="2"/>
        <v>6.3</v>
      </c>
      <c r="AA8" s="15">
        <f t="shared" si="3"/>
        <v>31.5</v>
      </c>
      <c r="AB8" s="21">
        <v>39.7</v>
      </c>
      <c r="AC8" s="23">
        <f t="shared" si="4"/>
        <v>71.2</v>
      </c>
      <c r="AD8" s="3" t="str">
        <f aca="true" t="shared" si="6" ref="AD8:AD16">IF(AC8&gt;=83,"A(suurep.)",IF(AC8&gt;=74,"B(v.hea)",IF(AC8&gt;=65,"C(hea)",IF(AC8&gt;=56,"D(rahuld)",IF(AC8&gt;=47,"E(kasin)","F")))))</f>
        <v>C(hea)</v>
      </c>
    </row>
    <row r="9" spans="1:30" ht="13.5" thickBot="1">
      <c r="A9" s="28">
        <f t="shared" si="5"/>
        <v>5</v>
      </c>
      <c r="B9" s="29" t="s">
        <v>35</v>
      </c>
      <c r="C9" s="11">
        <v>1</v>
      </c>
      <c r="D9" s="2">
        <v>0.8</v>
      </c>
      <c r="E9" s="2">
        <v>0.9</v>
      </c>
      <c r="F9" s="2">
        <v>1</v>
      </c>
      <c r="G9" s="2">
        <v>0.9</v>
      </c>
      <c r="H9" s="2">
        <v>0</v>
      </c>
      <c r="I9" s="2">
        <v>1</v>
      </c>
      <c r="J9" s="2">
        <v>0.9</v>
      </c>
      <c r="K9" s="2">
        <v>1</v>
      </c>
      <c r="L9" s="2">
        <v>0.5</v>
      </c>
      <c r="M9" s="2">
        <v>0.5</v>
      </c>
      <c r="N9" s="33">
        <v>0.8</v>
      </c>
      <c r="O9" s="35">
        <f t="shared" si="0"/>
        <v>9.3</v>
      </c>
      <c r="P9" s="11">
        <v>2</v>
      </c>
      <c r="Q9" s="2">
        <v>2</v>
      </c>
      <c r="R9" s="2">
        <v>1</v>
      </c>
      <c r="S9" s="2" t="s">
        <v>25</v>
      </c>
      <c r="T9" s="2">
        <v>4</v>
      </c>
      <c r="U9" s="36">
        <v>0</v>
      </c>
      <c r="V9" s="35">
        <f t="shared" si="1"/>
        <v>9</v>
      </c>
      <c r="W9" s="45">
        <v>1</v>
      </c>
      <c r="X9" s="2">
        <v>2.5</v>
      </c>
      <c r="Y9" s="33">
        <v>6</v>
      </c>
      <c r="Z9" s="35">
        <f t="shared" si="2"/>
        <v>9.5</v>
      </c>
      <c r="AA9" s="15">
        <f t="shared" si="3"/>
        <v>27.8</v>
      </c>
      <c r="AB9" s="21">
        <v>42.7</v>
      </c>
      <c r="AC9" s="23">
        <f t="shared" si="4"/>
        <v>70.5</v>
      </c>
      <c r="AD9" s="3" t="str">
        <f t="shared" si="6"/>
        <v>C(hea)</v>
      </c>
    </row>
    <row r="10" spans="1:30" ht="13.5" thickBot="1">
      <c r="A10" s="28">
        <f t="shared" si="5"/>
        <v>6</v>
      </c>
      <c r="B10" s="29" t="s">
        <v>36</v>
      </c>
      <c r="C10" s="11">
        <v>1</v>
      </c>
      <c r="D10" s="2">
        <v>0.2</v>
      </c>
      <c r="E10" s="2">
        <v>0.7</v>
      </c>
      <c r="F10" s="2">
        <v>1</v>
      </c>
      <c r="G10" s="2">
        <v>0.6</v>
      </c>
      <c r="H10" s="2">
        <v>1.4</v>
      </c>
      <c r="I10" s="2">
        <v>1</v>
      </c>
      <c r="J10" s="2">
        <v>0.9</v>
      </c>
      <c r="K10" s="2">
        <v>2</v>
      </c>
      <c r="L10" s="2">
        <v>1.5</v>
      </c>
      <c r="M10" s="2">
        <v>0.8</v>
      </c>
      <c r="N10" s="33">
        <v>0.2</v>
      </c>
      <c r="O10" s="35">
        <f t="shared" si="0"/>
        <v>11.3</v>
      </c>
      <c r="P10" s="11">
        <v>1.5</v>
      </c>
      <c r="Q10" s="2">
        <v>1.5</v>
      </c>
      <c r="R10" s="2">
        <v>3</v>
      </c>
      <c r="S10" s="2">
        <v>2</v>
      </c>
      <c r="T10" s="2">
        <v>4</v>
      </c>
      <c r="U10" s="36">
        <v>4</v>
      </c>
      <c r="V10" s="35">
        <f t="shared" si="1"/>
        <v>16</v>
      </c>
      <c r="W10" s="45">
        <v>0.5</v>
      </c>
      <c r="X10" s="2">
        <v>1.5</v>
      </c>
      <c r="Y10" s="33">
        <v>3</v>
      </c>
      <c r="Z10" s="35">
        <f t="shared" si="2"/>
        <v>5</v>
      </c>
      <c r="AA10" s="15">
        <f t="shared" si="3"/>
        <v>32.3</v>
      </c>
      <c r="AB10" s="21">
        <v>36.4</v>
      </c>
      <c r="AC10" s="23">
        <f t="shared" si="4"/>
        <v>68.69999999999999</v>
      </c>
      <c r="AD10" s="3" t="str">
        <f t="shared" si="6"/>
        <v>C(hea)</v>
      </c>
    </row>
    <row r="11" spans="1:30" ht="13.5" thickBot="1">
      <c r="A11" s="28">
        <f t="shared" si="5"/>
        <v>7</v>
      </c>
      <c r="B11" s="29" t="s">
        <v>37</v>
      </c>
      <c r="C11" s="11">
        <v>0.8</v>
      </c>
      <c r="D11" s="2">
        <v>0.7</v>
      </c>
      <c r="E11" s="2">
        <v>0.8</v>
      </c>
      <c r="F11" s="2">
        <v>1</v>
      </c>
      <c r="G11" s="2">
        <v>0.8</v>
      </c>
      <c r="H11" s="2">
        <v>1</v>
      </c>
      <c r="I11" s="2">
        <v>0.7</v>
      </c>
      <c r="J11" s="2">
        <v>0.9</v>
      </c>
      <c r="K11" s="2">
        <v>2</v>
      </c>
      <c r="L11" s="2">
        <v>0.5</v>
      </c>
      <c r="M11" s="2">
        <v>0.6</v>
      </c>
      <c r="N11" s="33">
        <v>1</v>
      </c>
      <c r="O11" s="35">
        <f t="shared" si="0"/>
        <v>10.799999999999999</v>
      </c>
      <c r="P11" s="11">
        <v>2</v>
      </c>
      <c r="Q11" s="2">
        <v>2</v>
      </c>
      <c r="R11" s="2">
        <v>1</v>
      </c>
      <c r="S11" s="2">
        <v>2</v>
      </c>
      <c r="T11" s="2">
        <v>2.5</v>
      </c>
      <c r="U11" s="36">
        <v>5.2</v>
      </c>
      <c r="V11" s="35">
        <f t="shared" si="1"/>
        <v>14.7</v>
      </c>
      <c r="W11" s="45">
        <v>2</v>
      </c>
      <c r="X11" s="2">
        <v>2</v>
      </c>
      <c r="Y11" s="33">
        <v>5</v>
      </c>
      <c r="Z11" s="35">
        <f t="shared" si="2"/>
        <v>9</v>
      </c>
      <c r="AA11" s="15">
        <f t="shared" si="3"/>
        <v>34.5</v>
      </c>
      <c r="AB11" s="21">
        <v>38.7</v>
      </c>
      <c r="AC11" s="23">
        <f t="shared" si="4"/>
        <v>73.2</v>
      </c>
      <c r="AD11" s="3" t="str">
        <f t="shared" si="6"/>
        <v>C(hea)</v>
      </c>
    </row>
    <row r="12" spans="1:30" ht="13.5" thickBot="1">
      <c r="A12" s="28">
        <f t="shared" si="5"/>
        <v>8</v>
      </c>
      <c r="B12" s="29" t="s">
        <v>38</v>
      </c>
      <c r="C12" s="11">
        <v>0.9</v>
      </c>
      <c r="D12" s="2">
        <v>0.6</v>
      </c>
      <c r="E12" s="2">
        <v>1</v>
      </c>
      <c r="F12" s="2">
        <v>0.9</v>
      </c>
      <c r="G12" s="2">
        <v>0.9</v>
      </c>
      <c r="H12" s="2" t="s">
        <v>25</v>
      </c>
      <c r="I12" s="2">
        <v>0.7</v>
      </c>
      <c r="J12" s="2">
        <v>1</v>
      </c>
      <c r="K12" s="2">
        <v>1</v>
      </c>
      <c r="L12" s="2">
        <v>1.5</v>
      </c>
      <c r="M12" s="2">
        <v>0.6</v>
      </c>
      <c r="N12" s="33">
        <v>1</v>
      </c>
      <c r="O12" s="35">
        <f t="shared" si="0"/>
        <v>10.1</v>
      </c>
      <c r="P12" s="11">
        <v>2.7</v>
      </c>
      <c r="Q12" s="2">
        <v>2</v>
      </c>
      <c r="R12" s="2">
        <v>2</v>
      </c>
      <c r="S12" s="2">
        <v>2</v>
      </c>
      <c r="T12" s="2">
        <v>4</v>
      </c>
      <c r="U12" s="36">
        <v>2.5</v>
      </c>
      <c r="V12" s="35">
        <f t="shared" si="1"/>
        <v>15.2</v>
      </c>
      <c r="W12" s="45">
        <v>1.5</v>
      </c>
      <c r="X12" s="2" t="s">
        <v>25</v>
      </c>
      <c r="Y12" s="33" t="s">
        <v>25</v>
      </c>
      <c r="Z12" s="35">
        <f t="shared" si="2"/>
        <v>1.5</v>
      </c>
      <c r="AA12" s="15">
        <f t="shared" si="3"/>
        <v>26.799999999999997</v>
      </c>
      <c r="AB12" s="21">
        <v>45</v>
      </c>
      <c r="AC12" s="23">
        <f t="shared" si="4"/>
        <v>71.8</v>
      </c>
      <c r="AD12" s="3" t="str">
        <f t="shared" si="6"/>
        <v>C(hea)</v>
      </c>
    </row>
    <row r="13" spans="1:30" ht="13.5" thickBot="1">
      <c r="A13" s="28">
        <f t="shared" si="5"/>
        <v>9</v>
      </c>
      <c r="B13" s="29" t="s">
        <v>39</v>
      </c>
      <c r="C13" s="11">
        <v>1</v>
      </c>
      <c r="D13" s="2">
        <v>0.7</v>
      </c>
      <c r="E13" s="2">
        <v>0.5</v>
      </c>
      <c r="F13" s="2">
        <v>1</v>
      </c>
      <c r="G13" s="2">
        <v>1</v>
      </c>
      <c r="H13" s="2">
        <v>1.8</v>
      </c>
      <c r="I13" s="2">
        <v>1</v>
      </c>
      <c r="J13" s="2">
        <v>1</v>
      </c>
      <c r="K13" s="2">
        <v>1.2</v>
      </c>
      <c r="L13" s="2">
        <v>0.5</v>
      </c>
      <c r="M13" s="2">
        <v>1</v>
      </c>
      <c r="N13" s="33">
        <v>0.8</v>
      </c>
      <c r="O13" s="35">
        <f t="shared" si="0"/>
        <v>11.5</v>
      </c>
      <c r="P13" s="11">
        <v>3</v>
      </c>
      <c r="Q13" s="2">
        <v>2</v>
      </c>
      <c r="R13" s="2">
        <v>0</v>
      </c>
      <c r="S13" s="2">
        <v>0</v>
      </c>
      <c r="T13" s="2">
        <v>1.5</v>
      </c>
      <c r="U13" s="36">
        <v>1</v>
      </c>
      <c r="V13" s="35">
        <f t="shared" si="1"/>
        <v>7.5</v>
      </c>
      <c r="W13" s="45">
        <v>2</v>
      </c>
      <c r="X13" s="2">
        <v>3</v>
      </c>
      <c r="Y13" s="33">
        <v>4</v>
      </c>
      <c r="Z13" s="35">
        <f t="shared" si="2"/>
        <v>9</v>
      </c>
      <c r="AA13" s="15">
        <f t="shared" si="3"/>
        <v>28</v>
      </c>
      <c r="AB13" s="21">
        <v>39.6</v>
      </c>
      <c r="AC13" s="23">
        <f t="shared" si="4"/>
        <v>67.6</v>
      </c>
      <c r="AD13" s="3" t="str">
        <f t="shared" si="6"/>
        <v>C(hea)</v>
      </c>
    </row>
    <row r="14" spans="1:30" ht="13.5" thickBot="1">
      <c r="A14" s="28">
        <f t="shared" si="5"/>
        <v>10</v>
      </c>
      <c r="B14" s="29" t="s">
        <v>40</v>
      </c>
      <c r="C14" s="11">
        <v>0.8</v>
      </c>
      <c r="D14" s="2">
        <v>0.7</v>
      </c>
      <c r="E14" s="2">
        <v>0.3</v>
      </c>
      <c r="F14" s="2">
        <v>1</v>
      </c>
      <c r="G14" s="2">
        <v>0.8</v>
      </c>
      <c r="H14" s="2">
        <v>0</v>
      </c>
      <c r="I14" s="2">
        <v>1</v>
      </c>
      <c r="J14" s="2">
        <v>1</v>
      </c>
      <c r="K14" s="2">
        <v>1.5</v>
      </c>
      <c r="L14" s="2">
        <v>0.5</v>
      </c>
      <c r="M14" s="2">
        <v>1</v>
      </c>
      <c r="N14" s="33">
        <v>1</v>
      </c>
      <c r="O14" s="35">
        <f t="shared" si="0"/>
        <v>9.6</v>
      </c>
      <c r="P14" s="11">
        <v>3</v>
      </c>
      <c r="Q14" s="2">
        <v>0.5</v>
      </c>
      <c r="R14" s="2">
        <v>2</v>
      </c>
      <c r="S14" s="2">
        <v>2</v>
      </c>
      <c r="T14" s="2">
        <v>4</v>
      </c>
      <c r="U14" s="36">
        <v>1.2</v>
      </c>
      <c r="V14" s="35">
        <f t="shared" si="1"/>
        <v>12.7</v>
      </c>
      <c r="W14" s="45">
        <v>2</v>
      </c>
      <c r="X14" s="2">
        <v>3</v>
      </c>
      <c r="Y14" s="33">
        <v>5</v>
      </c>
      <c r="Z14" s="35">
        <f t="shared" si="2"/>
        <v>10</v>
      </c>
      <c r="AA14" s="15">
        <f t="shared" si="3"/>
        <v>32.3</v>
      </c>
      <c r="AB14" s="21">
        <v>41.9</v>
      </c>
      <c r="AC14" s="23">
        <f t="shared" si="4"/>
        <v>74.19999999999999</v>
      </c>
      <c r="AD14" s="3" t="str">
        <f t="shared" si="6"/>
        <v>B(v.hea)</v>
      </c>
    </row>
    <row r="15" spans="1:30" ht="13.5" thickBot="1">
      <c r="A15" s="28">
        <f t="shared" si="5"/>
        <v>11</v>
      </c>
      <c r="B15" s="29" t="s">
        <v>41</v>
      </c>
      <c r="C15" s="11">
        <v>0.9</v>
      </c>
      <c r="D15" s="2">
        <v>0.8</v>
      </c>
      <c r="E15" s="2">
        <v>1</v>
      </c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>
        <v>1.8</v>
      </c>
      <c r="L15" s="2">
        <v>1.5</v>
      </c>
      <c r="M15" s="2">
        <v>1</v>
      </c>
      <c r="N15" s="33">
        <v>1</v>
      </c>
      <c r="O15" s="35">
        <f t="shared" si="0"/>
        <v>13</v>
      </c>
      <c r="P15" s="11">
        <v>2.5</v>
      </c>
      <c r="Q15" s="2">
        <v>2</v>
      </c>
      <c r="R15" s="2">
        <v>1</v>
      </c>
      <c r="S15" s="2">
        <v>2</v>
      </c>
      <c r="T15" s="2">
        <v>3.5</v>
      </c>
      <c r="U15" s="36">
        <v>3.7</v>
      </c>
      <c r="V15" s="35">
        <f t="shared" si="1"/>
        <v>14.7</v>
      </c>
      <c r="W15" s="45">
        <v>1.8</v>
      </c>
      <c r="X15" s="2">
        <v>3</v>
      </c>
      <c r="Y15" s="33">
        <v>6</v>
      </c>
      <c r="Z15" s="35">
        <f t="shared" si="2"/>
        <v>10.8</v>
      </c>
      <c r="AA15" s="15">
        <f t="shared" si="3"/>
        <v>38.5</v>
      </c>
      <c r="AB15" s="21">
        <v>36.3</v>
      </c>
      <c r="AC15" s="23">
        <f t="shared" si="4"/>
        <v>74.8</v>
      </c>
      <c r="AD15" s="3" t="str">
        <f t="shared" si="6"/>
        <v>B(v.hea)</v>
      </c>
    </row>
    <row r="16" spans="1:31" ht="13.5" thickBot="1">
      <c r="A16" s="28">
        <f t="shared" si="5"/>
        <v>12</v>
      </c>
      <c r="B16" s="29" t="s">
        <v>42</v>
      </c>
      <c r="C16" s="11">
        <v>1</v>
      </c>
      <c r="D16" s="2">
        <v>0</v>
      </c>
      <c r="E16" s="2">
        <v>0.8</v>
      </c>
      <c r="F16" s="2">
        <v>0.8</v>
      </c>
      <c r="G16" s="2" t="s">
        <v>25</v>
      </c>
      <c r="H16" s="2">
        <v>1.2</v>
      </c>
      <c r="I16" s="2" t="s">
        <v>25</v>
      </c>
      <c r="J16" s="2" t="s">
        <v>25</v>
      </c>
      <c r="K16" s="2">
        <v>1.5</v>
      </c>
      <c r="L16" s="2">
        <v>0</v>
      </c>
      <c r="M16" s="2" t="s">
        <v>25</v>
      </c>
      <c r="N16" s="33" t="s">
        <v>25</v>
      </c>
      <c r="O16" s="35">
        <f t="shared" si="0"/>
        <v>5.3</v>
      </c>
      <c r="P16" s="11">
        <v>2</v>
      </c>
      <c r="Q16" s="2">
        <v>2</v>
      </c>
      <c r="R16" s="2" t="s">
        <v>25</v>
      </c>
      <c r="S16" s="2">
        <v>2</v>
      </c>
      <c r="T16" s="2">
        <v>1.8</v>
      </c>
      <c r="U16" s="36">
        <v>2</v>
      </c>
      <c r="V16" s="35">
        <f t="shared" si="1"/>
        <v>9.8</v>
      </c>
      <c r="W16" s="45">
        <v>1.5</v>
      </c>
      <c r="X16" s="2">
        <v>1.5</v>
      </c>
      <c r="Y16" s="33">
        <v>3</v>
      </c>
      <c r="Z16" s="35">
        <f t="shared" si="2"/>
        <v>6</v>
      </c>
      <c r="AA16" s="15">
        <f t="shared" si="3"/>
        <v>21.1</v>
      </c>
      <c r="AB16" s="21">
        <v>30.8</v>
      </c>
      <c r="AC16" s="23">
        <f t="shared" si="4"/>
        <v>51.900000000000006</v>
      </c>
      <c r="AD16" s="3" t="str">
        <f t="shared" si="6"/>
        <v>E(kasin)</v>
      </c>
      <c r="AE16" t="s">
        <v>63</v>
      </c>
    </row>
    <row r="17" spans="1:31" ht="13.5" thickBot="1">
      <c r="A17" s="28">
        <f t="shared" si="5"/>
        <v>13</v>
      </c>
      <c r="B17" s="30" t="s">
        <v>43</v>
      </c>
      <c r="C17" s="37">
        <v>1</v>
      </c>
      <c r="D17" s="38">
        <v>0.6</v>
      </c>
      <c r="E17" s="38">
        <v>1</v>
      </c>
      <c r="F17" s="38">
        <v>1</v>
      </c>
      <c r="G17" s="38">
        <v>1</v>
      </c>
      <c r="H17" s="38">
        <v>1.5</v>
      </c>
      <c r="I17" s="38">
        <v>0.8</v>
      </c>
      <c r="J17" s="39">
        <v>1</v>
      </c>
      <c r="K17" s="38">
        <v>2</v>
      </c>
      <c r="L17" s="38" t="s">
        <v>25</v>
      </c>
      <c r="M17" s="38">
        <v>1</v>
      </c>
      <c r="N17" s="40">
        <v>1</v>
      </c>
      <c r="O17" s="35">
        <f t="shared" si="0"/>
        <v>11.899999999999999</v>
      </c>
      <c r="P17" s="41">
        <v>2.5</v>
      </c>
      <c r="Q17" s="38">
        <v>2</v>
      </c>
      <c r="R17" s="38">
        <v>1</v>
      </c>
      <c r="S17" s="38">
        <v>0</v>
      </c>
      <c r="T17" s="38">
        <v>0</v>
      </c>
      <c r="U17" s="40">
        <v>1</v>
      </c>
      <c r="V17" s="35">
        <f t="shared" si="1"/>
        <v>6.5</v>
      </c>
      <c r="W17" s="41">
        <v>1.5</v>
      </c>
      <c r="X17" s="38">
        <v>3</v>
      </c>
      <c r="Y17" s="40">
        <v>4</v>
      </c>
      <c r="Z17" s="35">
        <f t="shared" si="2"/>
        <v>8.5</v>
      </c>
      <c r="AA17" s="15">
        <f t="shared" si="3"/>
        <v>26.9</v>
      </c>
      <c r="AB17" s="47">
        <v>29.1</v>
      </c>
      <c r="AC17" s="48">
        <f t="shared" si="4"/>
        <v>56</v>
      </c>
      <c r="AD17" s="3" t="s">
        <v>64</v>
      </c>
      <c r="AE17" t="s">
        <v>63</v>
      </c>
    </row>
    <row r="18" spans="1:30" ht="13.5" thickBot="1">
      <c r="A18" s="12"/>
      <c r="B18" s="8"/>
      <c r="C18" s="12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20">
        <f>AVERAGE(O5:O17)</f>
        <v>10.384615384615383</v>
      </c>
      <c r="P18" s="12"/>
      <c r="Q18" s="7"/>
      <c r="R18" s="7"/>
      <c r="S18" s="7"/>
      <c r="T18" s="7"/>
      <c r="U18" s="13"/>
      <c r="V18" s="20">
        <f>AVERAGE(V5:V17)</f>
        <v>10.77692307692308</v>
      </c>
      <c r="W18" s="46"/>
      <c r="X18" s="7"/>
      <c r="Y18" s="7"/>
      <c r="Z18" s="20">
        <f>AVERAGE(Z5:Z17)</f>
        <v>7.4692307692307685</v>
      </c>
      <c r="AA18" s="20">
        <f>AVERAGE(AA5:AA17)</f>
        <v>28.630769230769236</v>
      </c>
      <c r="AB18" s="20">
        <f>AVERAGE(AB5:AB17)</f>
        <v>36.45384615384616</v>
      </c>
      <c r="AC18" s="20">
        <f>AVERAGE(AC5:AC17)</f>
        <v>65.08461538461538</v>
      </c>
      <c r="AD18" s="3" t="str">
        <f>IF(AC18&gt;=83,"A(suurep.)",IF(AC18&gt;=74,"B(v.hea)",IF(AC18&gt;=65,"C(hea)",IF(AC18&gt;=56,"D(rahuld)",IF(AC18&gt;=47,"E(kasin)","F")))))</f>
        <v>C(hea)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A1">
      <selection activeCell="AD16" sqref="AD16"/>
    </sheetView>
  </sheetViews>
  <sheetFormatPr defaultColWidth="9.140625" defaultRowHeight="12.75"/>
  <cols>
    <col min="1" max="1" width="4.57421875" style="0" customWidth="1"/>
    <col min="2" max="2" width="11.8515625" style="0" customWidth="1"/>
    <col min="3" max="16" width="3.421875" style="0" customWidth="1"/>
    <col min="17" max="17" width="4.28125" style="0" customWidth="1"/>
    <col min="18" max="21" width="3.421875" style="0" customWidth="1"/>
    <col min="22" max="22" width="4.7109375" style="0" customWidth="1"/>
    <col min="23" max="23" width="3.7109375" style="0" customWidth="1"/>
    <col min="24" max="25" width="3.421875" style="0" customWidth="1"/>
    <col min="26" max="26" width="4.28125" style="0" customWidth="1"/>
    <col min="27" max="27" width="4.7109375" style="0" customWidth="1"/>
    <col min="28" max="28" width="4.57421875" style="0" customWidth="1"/>
    <col min="29" max="29" width="5.28125" style="0" customWidth="1"/>
    <col min="30" max="30" width="5.7109375" style="0" customWidth="1"/>
    <col min="31" max="31" width="3.8515625" style="0" customWidth="1"/>
  </cols>
  <sheetData>
    <row r="1" spans="2:23" ht="12.75">
      <c r="B1" s="4" t="s">
        <v>27</v>
      </c>
      <c r="V1" s="4"/>
      <c r="W1" s="42"/>
    </row>
    <row r="2" spans="2:23" ht="13.5" thickBot="1">
      <c r="B2" s="4" t="s">
        <v>65</v>
      </c>
      <c r="V2" s="4"/>
      <c r="W2" s="42"/>
    </row>
    <row r="3" spans="1:30" ht="12.75">
      <c r="A3" s="24"/>
      <c r="B3" s="25"/>
      <c r="C3" s="9" t="s">
        <v>0</v>
      </c>
      <c r="D3" s="6" t="s">
        <v>1</v>
      </c>
      <c r="E3" s="6" t="s">
        <v>26</v>
      </c>
      <c r="F3" s="6" t="s">
        <v>2</v>
      </c>
      <c r="G3" s="6" t="s">
        <v>3</v>
      </c>
      <c r="H3" s="6" t="s">
        <v>4</v>
      </c>
      <c r="I3" s="6" t="s">
        <v>29</v>
      </c>
      <c r="J3" s="6" t="s">
        <v>5</v>
      </c>
      <c r="K3" s="6" t="s">
        <v>6</v>
      </c>
      <c r="L3" s="6" t="s">
        <v>7</v>
      </c>
      <c r="M3" s="6" t="s">
        <v>8</v>
      </c>
      <c r="N3" s="31" t="s">
        <v>9</v>
      </c>
      <c r="O3" s="49" t="s">
        <v>44</v>
      </c>
      <c r="P3" s="49" t="s">
        <v>45</v>
      </c>
      <c r="Q3" s="34" t="s">
        <v>10</v>
      </c>
      <c r="R3" s="9" t="s">
        <v>11</v>
      </c>
      <c r="S3" s="6" t="s">
        <v>12</v>
      </c>
      <c r="T3" s="6" t="s">
        <v>13</v>
      </c>
      <c r="U3" s="6" t="s">
        <v>14</v>
      </c>
      <c r="V3" s="34" t="s">
        <v>16</v>
      </c>
      <c r="W3" s="43" t="s">
        <v>17</v>
      </c>
      <c r="X3" s="6" t="s">
        <v>18</v>
      </c>
      <c r="Y3" s="31" t="s">
        <v>19</v>
      </c>
      <c r="Z3" s="34" t="s">
        <v>20</v>
      </c>
      <c r="AA3" s="14" t="s">
        <v>21</v>
      </c>
      <c r="AB3" s="16" t="s">
        <v>22</v>
      </c>
      <c r="AC3" s="22" t="s">
        <v>23</v>
      </c>
      <c r="AD3" s="18" t="s">
        <v>24</v>
      </c>
    </row>
    <row r="4" spans="1:30" ht="13.5" thickBot="1">
      <c r="A4" s="26"/>
      <c r="B4" s="27"/>
      <c r="C4" s="10">
        <v>1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2</v>
      </c>
      <c r="N4" s="1">
        <v>1</v>
      </c>
      <c r="O4" s="1">
        <v>1</v>
      </c>
      <c r="P4" s="32">
        <v>1</v>
      </c>
      <c r="Q4" s="35">
        <f>SUM(C4:P4)</f>
        <v>15</v>
      </c>
      <c r="R4" s="10">
        <v>2</v>
      </c>
      <c r="S4" s="1">
        <v>5</v>
      </c>
      <c r="T4" s="1">
        <v>8</v>
      </c>
      <c r="U4" s="1">
        <v>5</v>
      </c>
      <c r="V4" s="35">
        <f aca="true" t="shared" si="0" ref="V4:V9">SUM(R4:U4)</f>
        <v>20</v>
      </c>
      <c r="W4" s="44">
        <v>3</v>
      </c>
      <c r="X4" s="1">
        <v>10</v>
      </c>
      <c r="Y4" s="32">
        <v>2</v>
      </c>
      <c r="Z4" s="35">
        <f>SUM(W4:Y4)</f>
        <v>15</v>
      </c>
      <c r="AA4" s="15">
        <f aca="true" t="shared" si="1" ref="AA4:AA9">Q4+V4+Z4</f>
        <v>50</v>
      </c>
      <c r="AB4" s="17">
        <v>50</v>
      </c>
      <c r="AC4" s="23">
        <f>SUM(AA4:AB4)</f>
        <v>100</v>
      </c>
      <c r="AD4" s="19"/>
    </row>
    <row r="5" spans="1:30" ht="13.5" thickBot="1">
      <c r="A5" s="28">
        <v>22</v>
      </c>
      <c r="B5" s="29" t="s">
        <v>46</v>
      </c>
      <c r="C5" s="11" t="s">
        <v>25</v>
      </c>
      <c r="D5" s="2">
        <v>0.7</v>
      </c>
      <c r="E5" s="2">
        <v>0.7</v>
      </c>
      <c r="F5" s="2">
        <v>0.7</v>
      </c>
      <c r="G5" s="2">
        <v>0.7</v>
      </c>
      <c r="H5" s="2">
        <v>0.9</v>
      </c>
      <c r="I5" s="2">
        <v>1</v>
      </c>
      <c r="J5" s="2">
        <v>0.7</v>
      </c>
      <c r="K5" s="2">
        <v>0.7</v>
      </c>
      <c r="L5" s="2" t="s">
        <v>25</v>
      </c>
      <c r="M5" s="2" t="s">
        <v>25</v>
      </c>
      <c r="N5" s="50" t="s">
        <v>25</v>
      </c>
      <c r="O5" s="50">
        <v>0.8</v>
      </c>
      <c r="P5" s="51">
        <v>0.3</v>
      </c>
      <c r="Q5" s="35">
        <f aca="true" t="shared" si="2" ref="Q5:Q21">SUM(C5:P5)</f>
        <v>7.199999999999999</v>
      </c>
      <c r="R5" s="11">
        <v>2</v>
      </c>
      <c r="S5" s="2">
        <v>3</v>
      </c>
      <c r="T5" s="57">
        <v>5.5</v>
      </c>
      <c r="U5" s="2" t="s">
        <v>25</v>
      </c>
      <c r="V5" s="35">
        <f t="shared" si="0"/>
        <v>10.5</v>
      </c>
      <c r="W5" s="45">
        <v>2</v>
      </c>
      <c r="X5" s="2">
        <v>1.5</v>
      </c>
      <c r="Y5" s="33">
        <v>0.5</v>
      </c>
      <c r="Z5" s="35">
        <f aca="true" t="shared" si="3" ref="Z5:Z21">SUM(W5:Y5)</f>
        <v>4</v>
      </c>
      <c r="AA5" s="15">
        <f t="shared" si="1"/>
        <v>21.7</v>
      </c>
      <c r="AB5" s="21">
        <v>38.4</v>
      </c>
      <c r="AC5" s="23">
        <f aca="true" t="shared" si="4" ref="AC5:AC21">SUM(AA5:AB5)</f>
        <v>60.099999999999994</v>
      </c>
      <c r="AD5" s="3" t="str">
        <f>IF(AC5&gt;=83,"A(suurep.)",IF(AC5&gt;=74,"B(v.hea)",IF(AC5&gt;=65,"C(hea)",IF(AC5&gt;=56,"D(rah)",IF(AC5&gt;=47,"E(kasin)","F")))))</f>
        <v>D(rah)</v>
      </c>
    </row>
    <row r="6" spans="1:30" ht="13.5" thickBot="1">
      <c r="A6" s="28">
        <v>23</v>
      </c>
      <c r="B6" s="29" t="s">
        <v>47</v>
      </c>
      <c r="C6" s="11">
        <v>1</v>
      </c>
      <c r="D6" s="2">
        <v>1</v>
      </c>
      <c r="E6" s="2">
        <v>1</v>
      </c>
      <c r="F6" s="2">
        <v>1</v>
      </c>
      <c r="G6" s="2">
        <v>0.9</v>
      </c>
      <c r="H6" s="2">
        <v>0.8</v>
      </c>
      <c r="I6" s="2">
        <v>0.9</v>
      </c>
      <c r="J6" s="2">
        <v>0.2</v>
      </c>
      <c r="K6" s="2">
        <v>0.8</v>
      </c>
      <c r="L6" s="2">
        <v>0.9</v>
      </c>
      <c r="M6" s="2">
        <v>1.5</v>
      </c>
      <c r="N6" s="2">
        <v>1</v>
      </c>
      <c r="O6" s="2">
        <v>0.8</v>
      </c>
      <c r="P6" s="33">
        <v>0.6</v>
      </c>
      <c r="Q6" s="35">
        <f t="shared" si="2"/>
        <v>12.4</v>
      </c>
      <c r="R6" s="11">
        <v>2</v>
      </c>
      <c r="S6" s="2">
        <v>3.5</v>
      </c>
      <c r="T6" s="2">
        <v>5.5</v>
      </c>
      <c r="U6" s="2">
        <v>0</v>
      </c>
      <c r="V6" s="35">
        <f t="shared" si="0"/>
        <v>11</v>
      </c>
      <c r="W6" s="45">
        <v>3</v>
      </c>
      <c r="X6" s="2">
        <v>8</v>
      </c>
      <c r="Y6" s="33">
        <v>1.5</v>
      </c>
      <c r="Z6" s="35">
        <f t="shared" si="3"/>
        <v>12.5</v>
      </c>
      <c r="AA6" s="15">
        <f t="shared" si="1"/>
        <v>35.9</v>
      </c>
      <c r="AB6" s="21">
        <v>45.2</v>
      </c>
      <c r="AC6" s="23">
        <f t="shared" si="4"/>
        <v>81.1</v>
      </c>
      <c r="AD6" s="3" t="str">
        <f aca="true" t="shared" si="5" ref="AD6:AD21">IF(AC6&gt;=83,"A(suurep.)",IF(AC6&gt;=74,"B(v.hea)",IF(AC6&gt;=65,"C(hea)",IF(AC6&gt;=56,"D(rahuld)",IF(AC6&gt;=47,"E(kasin)","F")))))</f>
        <v>B(v.hea)</v>
      </c>
    </row>
    <row r="7" spans="1:30" ht="13.5" thickBot="1">
      <c r="A7" s="28">
        <v>25</v>
      </c>
      <c r="B7" s="29" t="s">
        <v>48</v>
      </c>
      <c r="C7" s="11">
        <v>0.7</v>
      </c>
      <c r="D7" s="2">
        <v>0.3</v>
      </c>
      <c r="E7" s="2">
        <v>0.3</v>
      </c>
      <c r="F7" s="2">
        <v>0.9</v>
      </c>
      <c r="G7" s="2">
        <v>1</v>
      </c>
      <c r="H7" s="2">
        <v>0.9</v>
      </c>
      <c r="I7" s="2">
        <v>1</v>
      </c>
      <c r="J7" s="2">
        <v>1</v>
      </c>
      <c r="K7" s="2">
        <v>0.6</v>
      </c>
      <c r="L7" s="2">
        <v>1</v>
      </c>
      <c r="M7" s="2" t="s">
        <v>25</v>
      </c>
      <c r="N7" s="2">
        <v>1</v>
      </c>
      <c r="O7" s="2">
        <v>1</v>
      </c>
      <c r="P7" s="33">
        <v>0</v>
      </c>
      <c r="Q7" s="35">
        <f t="shared" si="2"/>
        <v>9.7</v>
      </c>
      <c r="R7" s="11">
        <v>2</v>
      </c>
      <c r="S7" s="2">
        <v>3.5</v>
      </c>
      <c r="T7" s="2">
        <v>6.5</v>
      </c>
      <c r="U7" s="2">
        <v>1.5</v>
      </c>
      <c r="V7" s="35">
        <f t="shared" si="0"/>
        <v>13.5</v>
      </c>
      <c r="W7" s="45">
        <v>3</v>
      </c>
      <c r="X7" s="2">
        <v>6</v>
      </c>
      <c r="Y7" s="33">
        <v>1.5</v>
      </c>
      <c r="Z7" s="35">
        <f t="shared" si="3"/>
        <v>10.5</v>
      </c>
      <c r="AA7" s="15">
        <f t="shared" si="1"/>
        <v>33.7</v>
      </c>
      <c r="AB7" s="21">
        <v>45.9</v>
      </c>
      <c r="AC7" s="23">
        <f t="shared" si="4"/>
        <v>79.6</v>
      </c>
      <c r="AD7" s="3" t="str">
        <f t="shared" si="5"/>
        <v>B(v.hea)</v>
      </c>
    </row>
    <row r="8" spans="1:30" ht="13.5" thickBot="1">
      <c r="A8" s="28">
        <v>26</v>
      </c>
      <c r="B8" s="29" t="s">
        <v>49</v>
      </c>
      <c r="C8" s="11">
        <v>1</v>
      </c>
      <c r="D8" s="2">
        <v>1</v>
      </c>
      <c r="E8" s="2">
        <v>1</v>
      </c>
      <c r="F8" s="2">
        <v>0.9</v>
      </c>
      <c r="G8" s="2">
        <v>1</v>
      </c>
      <c r="H8" s="2">
        <v>1</v>
      </c>
      <c r="I8" s="2">
        <v>1</v>
      </c>
      <c r="J8" s="2">
        <v>1</v>
      </c>
      <c r="K8" s="2">
        <v>0.7</v>
      </c>
      <c r="L8" s="2" t="s">
        <v>25</v>
      </c>
      <c r="M8" s="2" t="s">
        <v>25</v>
      </c>
      <c r="N8" s="2">
        <v>1</v>
      </c>
      <c r="O8" s="2">
        <v>0.8</v>
      </c>
      <c r="P8" s="33">
        <v>0</v>
      </c>
      <c r="Q8" s="35">
        <f t="shared" si="2"/>
        <v>10.4</v>
      </c>
      <c r="R8" s="11">
        <v>2</v>
      </c>
      <c r="S8" s="2">
        <v>5</v>
      </c>
      <c r="T8" s="2">
        <v>0.5</v>
      </c>
      <c r="U8" s="2">
        <v>1.5</v>
      </c>
      <c r="V8" s="35">
        <f t="shared" si="0"/>
        <v>9</v>
      </c>
      <c r="W8" s="45">
        <v>3</v>
      </c>
      <c r="X8" s="2">
        <v>9</v>
      </c>
      <c r="Y8" s="33" t="s">
        <v>25</v>
      </c>
      <c r="Z8" s="35">
        <f t="shared" si="3"/>
        <v>12</v>
      </c>
      <c r="AA8" s="15">
        <f t="shared" si="1"/>
        <v>31.4</v>
      </c>
      <c r="AB8" s="21">
        <v>40.7</v>
      </c>
      <c r="AC8" s="23">
        <f t="shared" si="4"/>
        <v>72.1</v>
      </c>
      <c r="AD8" s="3" t="str">
        <f t="shared" si="5"/>
        <v>C(hea)</v>
      </c>
    </row>
    <row r="9" spans="1:30" ht="13.5" thickBot="1">
      <c r="A9" s="28">
        <v>27</v>
      </c>
      <c r="B9" s="29" t="s">
        <v>50</v>
      </c>
      <c r="C9" s="11">
        <v>0</v>
      </c>
      <c r="D9" s="2">
        <v>0.7</v>
      </c>
      <c r="E9" s="2">
        <v>0.7</v>
      </c>
      <c r="F9" s="2">
        <v>0.6</v>
      </c>
      <c r="G9" s="2">
        <v>0.4</v>
      </c>
      <c r="H9" s="2">
        <v>0.2</v>
      </c>
      <c r="I9" s="2">
        <v>0</v>
      </c>
      <c r="J9" s="2">
        <v>1</v>
      </c>
      <c r="K9" s="2">
        <v>0</v>
      </c>
      <c r="L9" s="2" t="s">
        <v>25</v>
      </c>
      <c r="M9" s="2">
        <v>0</v>
      </c>
      <c r="N9" s="2" t="s">
        <v>25</v>
      </c>
      <c r="O9" s="2">
        <v>0.8</v>
      </c>
      <c r="P9" s="33" t="s">
        <v>25</v>
      </c>
      <c r="Q9" s="35">
        <f t="shared" si="2"/>
        <v>4.4</v>
      </c>
      <c r="R9" s="11">
        <v>2</v>
      </c>
      <c r="S9" s="2">
        <v>1</v>
      </c>
      <c r="T9" s="2">
        <v>3.5</v>
      </c>
      <c r="U9" s="2">
        <v>1.1</v>
      </c>
      <c r="V9" s="35">
        <f t="shared" si="0"/>
        <v>7.6</v>
      </c>
      <c r="W9" s="45" t="s">
        <v>25</v>
      </c>
      <c r="X9" s="2" t="s">
        <v>25</v>
      </c>
      <c r="Y9" s="33" t="s">
        <v>25</v>
      </c>
      <c r="Z9" s="35">
        <f t="shared" si="3"/>
        <v>0</v>
      </c>
      <c r="AA9" s="15">
        <f t="shared" si="1"/>
        <v>12</v>
      </c>
      <c r="AB9" s="21">
        <v>40.9</v>
      </c>
      <c r="AC9" s="23">
        <f t="shared" si="4"/>
        <v>52.9</v>
      </c>
      <c r="AD9" s="3" t="str">
        <f t="shared" si="5"/>
        <v>E(kasin)</v>
      </c>
    </row>
    <row r="10" spans="1:30" ht="13.5" thickBot="1">
      <c r="A10" s="28">
        <v>29</v>
      </c>
      <c r="B10" s="29" t="s">
        <v>51</v>
      </c>
      <c r="C10" s="11">
        <v>1</v>
      </c>
      <c r="D10" s="2">
        <v>0.6</v>
      </c>
      <c r="E10" s="2">
        <v>0.6</v>
      </c>
      <c r="F10" s="2">
        <v>0.7</v>
      </c>
      <c r="G10" s="2">
        <v>0.9</v>
      </c>
      <c r="H10" s="2">
        <v>0.9</v>
      </c>
      <c r="I10" s="2">
        <v>0.9</v>
      </c>
      <c r="J10" s="2">
        <v>1</v>
      </c>
      <c r="K10" s="2">
        <v>1</v>
      </c>
      <c r="L10" s="2" t="s">
        <v>25</v>
      </c>
      <c r="M10" s="2">
        <v>2</v>
      </c>
      <c r="N10" s="2">
        <v>0.9</v>
      </c>
      <c r="O10" s="2" t="s">
        <v>25</v>
      </c>
      <c r="P10" s="33" t="s">
        <v>25</v>
      </c>
      <c r="Q10" s="35">
        <f t="shared" si="2"/>
        <v>10.500000000000002</v>
      </c>
      <c r="R10" s="11">
        <v>1</v>
      </c>
      <c r="S10" s="2">
        <v>2</v>
      </c>
      <c r="T10" s="2">
        <v>3.6</v>
      </c>
      <c r="U10" s="2">
        <v>2</v>
      </c>
      <c r="V10" s="35">
        <f aca="true" t="shared" si="6" ref="V10:V16">SUM(R10:U10)</f>
        <v>8.6</v>
      </c>
      <c r="W10" s="45">
        <v>2.5</v>
      </c>
      <c r="X10" s="2">
        <v>9.5</v>
      </c>
      <c r="Y10" s="33" t="s">
        <v>25</v>
      </c>
      <c r="Z10" s="35">
        <f t="shared" si="3"/>
        <v>12</v>
      </c>
      <c r="AA10" s="15">
        <f aca="true" t="shared" si="7" ref="AA10:AA16">Q10+V10+Z10</f>
        <v>31.1</v>
      </c>
      <c r="AB10" s="21">
        <v>45.9</v>
      </c>
      <c r="AC10" s="23">
        <f t="shared" si="4"/>
        <v>77</v>
      </c>
      <c r="AD10" s="3" t="str">
        <f t="shared" si="5"/>
        <v>B(v.hea)</v>
      </c>
    </row>
    <row r="11" spans="1:30" ht="13.5" thickBot="1">
      <c r="A11" s="28">
        <v>30</v>
      </c>
      <c r="B11" s="29" t="s">
        <v>52</v>
      </c>
      <c r="C11" s="11">
        <v>0.8</v>
      </c>
      <c r="D11" s="2">
        <v>0.9</v>
      </c>
      <c r="E11" s="2">
        <v>0.9</v>
      </c>
      <c r="F11" s="2">
        <v>0.7</v>
      </c>
      <c r="G11" s="2">
        <v>0</v>
      </c>
      <c r="H11" s="2">
        <v>0.2</v>
      </c>
      <c r="I11" s="2">
        <v>0.5</v>
      </c>
      <c r="J11" s="2">
        <v>0</v>
      </c>
      <c r="K11" s="2" t="s">
        <v>25</v>
      </c>
      <c r="L11" s="2" t="s">
        <v>25</v>
      </c>
      <c r="M11" s="2" t="s">
        <v>25</v>
      </c>
      <c r="N11" s="2" t="s">
        <v>25</v>
      </c>
      <c r="O11" s="2">
        <v>0.7</v>
      </c>
      <c r="P11" s="33" t="s">
        <v>25</v>
      </c>
      <c r="Q11" s="35">
        <f t="shared" si="2"/>
        <v>4.7</v>
      </c>
      <c r="R11" s="11" t="s">
        <v>25</v>
      </c>
      <c r="S11" s="2" t="s">
        <v>25</v>
      </c>
      <c r="T11" s="2" t="s">
        <v>25</v>
      </c>
      <c r="U11" s="2">
        <v>2</v>
      </c>
      <c r="V11" s="35">
        <f t="shared" si="6"/>
        <v>2</v>
      </c>
      <c r="W11" s="45" t="s">
        <v>25</v>
      </c>
      <c r="X11" s="2" t="s">
        <v>25</v>
      </c>
      <c r="Y11" s="33" t="s">
        <v>25</v>
      </c>
      <c r="Z11" s="35">
        <f t="shared" si="3"/>
        <v>0</v>
      </c>
      <c r="AA11" s="15">
        <f t="shared" si="7"/>
        <v>6.7</v>
      </c>
      <c r="AB11" s="21">
        <v>25.7</v>
      </c>
      <c r="AC11" s="23">
        <f t="shared" si="4"/>
        <v>32.4</v>
      </c>
      <c r="AD11" s="3" t="str">
        <f t="shared" si="5"/>
        <v>F</v>
      </c>
    </row>
    <row r="12" spans="1:30" ht="13.5" thickBot="1">
      <c r="A12" s="28">
        <v>31</v>
      </c>
      <c r="B12" s="29" t="s">
        <v>53</v>
      </c>
      <c r="C12" s="11">
        <v>0.8</v>
      </c>
      <c r="D12" s="2">
        <v>1</v>
      </c>
      <c r="E12" s="2">
        <v>1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0.9</v>
      </c>
      <c r="L12" s="2" t="s">
        <v>25</v>
      </c>
      <c r="M12" s="2">
        <v>0</v>
      </c>
      <c r="N12" s="2">
        <v>0</v>
      </c>
      <c r="O12" s="2">
        <v>0.8</v>
      </c>
      <c r="P12" s="33">
        <v>0.5</v>
      </c>
      <c r="Q12" s="35">
        <f t="shared" si="2"/>
        <v>10</v>
      </c>
      <c r="R12" s="11">
        <v>2</v>
      </c>
      <c r="S12" s="2">
        <v>4</v>
      </c>
      <c r="T12" s="2">
        <v>4</v>
      </c>
      <c r="U12" s="2" t="s">
        <v>25</v>
      </c>
      <c r="V12" s="35">
        <f t="shared" si="6"/>
        <v>10</v>
      </c>
      <c r="W12" s="45">
        <v>3</v>
      </c>
      <c r="X12" s="2">
        <v>10</v>
      </c>
      <c r="Y12" s="33" t="s">
        <v>25</v>
      </c>
      <c r="Z12" s="35">
        <f t="shared" si="3"/>
        <v>13</v>
      </c>
      <c r="AA12" s="15">
        <f t="shared" si="7"/>
        <v>33</v>
      </c>
      <c r="AB12" s="21">
        <v>36.6</v>
      </c>
      <c r="AC12" s="23">
        <f t="shared" si="4"/>
        <v>69.6</v>
      </c>
      <c r="AD12" s="3" t="str">
        <f t="shared" si="5"/>
        <v>C(hea)</v>
      </c>
    </row>
    <row r="13" spans="1:30" ht="13.5" thickBot="1">
      <c r="A13" s="28">
        <v>32</v>
      </c>
      <c r="B13" s="29" t="s">
        <v>54</v>
      </c>
      <c r="C13" s="11">
        <v>1</v>
      </c>
      <c r="D13" s="2">
        <v>1</v>
      </c>
      <c r="E13" s="2">
        <v>1</v>
      </c>
      <c r="F13" s="2">
        <v>0.7</v>
      </c>
      <c r="G13" s="2">
        <v>1</v>
      </c>
      <c r="H13" s="2">
        <v>0.9</v>
      </c>
      <c r="I13" s="2">
        <v>1</v>
      </c>
      <c r="J13" s="2">
        <v>1</v>
      </c>
      <c r="K13" s="2">
        <v>0.7</v>
      </c>
      <c r="L13" s="2" t="s">
        <v>25</v>
      </c>
      <c r="M13" s="2">
        <v>0</v>
      </c>
      <c r="N13" s="2">
        <v>0.8</v>
      </c>
      <c r="O13" s="2">
        <v>0.9</v>
      </c>
      <c r="P13" s="33">
        <v>0</v>
      </c>
      <c r="Q13" s="35">
        <f t="shared" si="2"/>
        <v>10.000000000000002</v>
      </c>
      <c r="R13" s="11">
        <v>0</v>
      </c>
      <c r="S13" s="2">
        <v>1</v>
      </c>
      <c r="T13" s="2">
        <v>0</v>
      </c>
      <c r="U13" s="2">
        <v>0</v>
      </c>
      <c r="V13" s="35">
        <f t="shared" si="6"/>
        <v>1</v>
      </c>
      <c r="W13" s="45">
        <v>3</v>
      </c>
      <c r="X13" s="2">
        <v>7</v>
      </c>
      <c r="Y13" s="33">
        <v>0.5</v>
      </c>
      <c r="Z13" s="35">
        <f t="shared" si="3"/>
        <v>10.5</v>
      </c>
      <c r="AA13" s="15">
        <f t="shared" si="7"/>
        <v>21.5</v>
      </c>
      <c r="AB13" s="21">
        <v>38.6</v>
      </c>
      <c r="AC13" s="23">
        <f t="shared" si="4"/>
        <v>60.1</v>
      </c>
      <c r="AD13" s="3" t="str">
        <f t="shared" si="5"/>
        <v>D(rahuld)</v>
      </c>
    </row>
    <row r="14" spans="1:30" ht="13.5" thickBot="1">
      <c r="A14" s="28">
        <v>33</v>
      </c>
      <c r="B14" s="29" t="s">
        <v>55</v>
      </c>
      <c r="C14" s="11">
        <v>0.8</v>
      </c>
      <c r="D14" s="2">
        <v>1</v>
      </c>
      <c r="E14" s="2">
        <v>1</v>
      </c>
      <c r="F14" s="2">
        <v>0.7</v>
      </c>
      <c r="G14" s="2">
        <v>1</v>
      </c>
      <c r="H14" s="2">
        <v>1</v>
      </c>
      <c r="I14" s="2">
        <v>1</v>
      </c>
      <c r="J14" s="2">
        <v>1</v>
      </c>
      <c r="K14" s="2">
        <v>0.5</v>
      </c>
      <c r="L14" s="2" t="s">
        <v>25</v>
      </c>
      <c r="M14" s="2">
        <v>0</v>
      </c>
      <c r="N14" s="2">
        <v>0.3</v>
      </c>
      <c r="O14" s="2">
        <v>1</v>
      </c>
      <c r="P14" s="33">
        <v>0</v>
      </c>
      <c r="Q14" s="35">
        <f t="shared" si="2"/>
        <v>9.3</v>
      </c>
      <c r="R14" s="11">
        <v>2</v>
      </c>
      <c r="S14" s="2">
        <v>3</v>
      </c>
      <c r="T14" s="2">
        <v>1</v>
      </c>
      <c r="U14" s="2">
        <v>0</v>
      </c>
      <c r="V14" s="35">
        <f t="shared" si="6"/>
        <v>6</v>
      </c>
      <c r="W14" s="45">
        <v>2</v>
      </c>
      <c r="X14" s="2">
        <v>1</v>
      </c>
      <c r="Y14" s="33">
        <v>0</v>
      </c>
      <c r="Z14" s="35">
        <f t="shared" si="3"/>
        <v>3</v>
      </c>
      <c r="AA14" s="15">
        <f t="shared" si="7"/>
        <v>18.3</v>
      </c>
      <c r="AB14" s="21">
        <v>38.5</v>
      </c>
      <c r="AC14" s="23">
        <f t="shared" si="4"/>
        <v>56.8</v>
      </c>
      <c r="AD14" s="3" t="str">
        <f t="shared" si="5"/>
        <v>D(rahuld)</v>
      </c>
    </row>
    <row r="15" spans="1:30" ht="13.5" thickBot="1">
      <c r="A15" s="28">
        <v>34</v>
      </c>
      <c r="B15" s="29" t="s">
        <v>56</v>
      </c>
      <c r="C15" s="11">
        <v>0.8</v>
      </c>
      <c r="D15" s="2">
        <v>1</v>
      </c>
      <c r="E15" s="2">
        <v>0.9</v>
      </c>
      <c r="F15" s="2">
        <v>0.7</v>
      </c>
      <c r="G15" s="2">
        <v>1</v>
      </c>
      <c r="H15" s="2" t="s">
        <v>25</v>
      </c>
      <c r="I15" s="2">
        <v>1</v>
      </c>
      <c r="J15" s="2">
        <v>1</v>
      </c>
      <c r="K15" s="2" t="s">
        <v>25</v>
      </c>
      <c r="L15" s="2" t="s">
        <v>25</v>
      </c>
      <c r="M15" s="2" t="s">
        <v>25</v>
      </c>
      <c r="N15" s="2">
        <v>0</v>
      </c>
      <c r="O15" s="2">
        <v>0.8</v>
      </c>
      <c r="P15" s="33">
        <v>0.3</v>
      </c>
      <c r="Q15" s="35">
        <f t="shared" si="2"/>
        <v>7.5</v>
      </c>
      <c r="R15" s="11">
        <v>2</v>
      </c>
      <c r="S15" s="2" t="s">
        <v>25</v>
      </c>
      <c r="T15" s="2" t="s">
        <v>25</v>
      </c>
      <c r="U15" s="2">
        <v>0</v>
      </c>
      <c r="V15" s="35">
        <f t="shared" si="6"/>
        <v>2</v>
      </c>
      <c r="W15" s="45">
        <v>1.5</v>
      </c>
      <c r="X15" s="2">
        <v>0</v>
      </c>
      <c r="Y15" s="33">
        <v>0.5</v>
      </c>
      <c r="Z15" s="35">
        <f t="shared" si="3"/>
        <v>2</v>
      </c>
      <c r="AA15" s="15">
        <f t="shared" si="7"/>
        <v>11.5</v>
      </c>
      <c r="AB15" s="21">
        <v>30.7</v>
      </c>
      <c r="AC15" s="23">
        <f t="shared" si="4"/>
        <v>42.2</v>
      </c>
      <c r="AD15" s="3" t="str">
        <f t="shared" si="5"/>
        <v>F</v>
      </c>
    </row>
    <row r="16" spans="1:30" ht="13.5" thickBot="1">
      <c r="A16" s="28">
        <v>35</v>
      </c>
      <c r="B16" s="29" t="s">
        <v>57</v>
      </c>
      <c r="C16" s="11">
        <v>1</v>
      </c>
      <c r="D16" s="2">
        <v>1</v>
      </c>
      <c r="E16" s="2">
        <v>1</v>
      </c>
      <c r="F16" s="2">
        <v>1</v>
      </c>
      <c r="G16" s="2">
        <v>1</v>
      </c>
      <c r="H16" s="2">
        <v>1</v>
      </c>
      <c r="I16" s="2">
        <v>1</v>
      </c>
      <c r="J16" s="2">
        <v>1</v>
      </c>
      <c r="K16" s="2">
        <v>0.9</v>
      </c>
      <c r="L16" s="2">
        <v>1</v>
      </c>
      <c r="M16" s="2">
        <v>1.2</v>
      </c>
      <c r="N16" s="2">
        <v>1</v>
      </c>
      <c r="O16" s="2">
        <v>0.7</v>
      </c>
      <c r="P16" s="33">
        <v>0.4</v>
      </c>
      <c r="Q16" s="35">
        <f t="shared" si="2"/>
        <v>13.2</v>
      </c>
      <c r="R16" s="11">
        <v>2</v>
      </c>
      <c r="S16" s="2">
        <v>5</v>
      </c>
      <c r="T16" s="2">
        <v>7</v>
      </c>
      <c r="U16" s="2">
        <v>3.5</v>
      </c>
      <c r="V16" s="35">
        <f t="shared" si="6"/>
        <v>17.5</v>
      </c>
      <c r="W16" s="45">
        <v>3</v>
      </c>
      <c r="X16" s="2">
        <v>8</v>
      </c>
      <c r="Y16" s="33">
        <v>1</v>
      </c>
      <c r="Z16" s="35">
        <f t="shared" si="3"/>
        <v>12</v>
      </c>
      <c r="AA16" s="15">
        <f t="shared" si="7"/>
        <v>42.7</v>
      </c>
      <c r="AB16" s="21">
        <v>43.7</v>
      </c>
      <c r="AC16" s="23">
        <f t="shared" si="4"/>
        <v>86.4</v>
      </c>
      <c r="AD16" s="3" t="str">
        <f t="shared" si="5"/>
        <v>A(suurep.)</v>
      </c>
    </row>
    <row r="17" spans="1:30" ht="13.5" thickBot="1">
      <c r="A17" s="28">
        <v>36</v>
      </c>
      <c r="B17" s="29" t="s">
        <v>58</v>
      </c>
      <c r="C17" s="11">
        <v>0.6</v>
      </c>
      <c r="D17" s="2">
        <v>0.6</v>
      </c>
      <c r="E17" s="2">
        <v>0.6</v>
      </c>
      <c r="F17" s="2">
        <v>0.9</v>
      </c>
      <c r="G17" s="2">
        <v>0</v>
      </c>
      <c r="H17" s="2">
        <v>0.1</v>
      </c>
      <c r="I17" s="2">
        <v>0.8</v>
      </c>
      <c r="J17" s="2">
        <v>0.7</v>
      </c>
      <c r="K17" s="2">
        <v>1</v>
      </c>
      <c r="L17" s="2" t="s">
        <v>25</v>
      </c>
      <c r="M17" s="2" t="s">
        <v>25</v>
      </c>
      <c r="N17" s="2">
        <v>0.2</v>
      </c>
      <c r="O17" s="2">
        <v>0</v>
      </c>
      <c r="P17" s="33" t="s">
        <v>25</v>
      </c>
      <c r="Q17" s="35">
        <f t="shared" si="2"/>
        <v>5.5</v>
      </c>
      <c r="R17" s="11">
        <v>0</v>
      </c>
      <c r="S17" s="2" t="s">
        <v>25</v>
      </c>
      <c r="T17" s="2" t="s">
        <v>25</v>
      </c>
      <c r="U17" s="2">
        <v>2.5</v>
      </c>
      <c r="V17" s="35">
        <f>SUM(R17:U17)</f>
        <v>2.5</v>
      </c>
      <c r="W17" s="45">
        <v>0.5</v>
      </c>
      <c r="X17" s="2">
        <v>2</v>
      </c>
      <c r="Y17" s="33">
        <v>1.5</v>
      </c>
      <c r="Z17" s="35">
        <f t="shared" si="3"/>
        <v>4</v>
      </c>
      <c r="AA17" s="15">
        <f>Q17+V17+Z17</f>
        <v>12</v>
      </c>
      <c r="AB17" s="21">
        <v>35.6</v>
      </c>
      <c r="AC17" s="23">
        <f t="shared" si="4"/>
        <v>47.6</v>
      </c>
      <c r="AD17" s="3" t="str">
        <f t="shared" si="5"/>
        <v>E(kasin)</v>
      </c>
    </row>
    <row r="18" spans="1:30" ht="13.5" thickBot="1">
      <c r="A18" s="28">
        <v>37</v>
      </c>
      <c r="B18" s="29" t="s">
        <v>59</v>
      </c>
      <c r="C18" s="11">
        <v>0.8</v>
      </c>
      <c r="D18" s="2">
        <v>1</v>
      </c>
      <c r="E18" s="2">
        <v>1</v>
      </c>
      <c r="F18" s="2">
        <v>0.7</v>
      </c>
      <c r="G18" s="2">
        <v>1</v>
      </c>
      <c r="H18" s="2">
        <v>1</v>
      </c>
      <c r="I18" s="2">
        <v>1</v>
      </c>
      <c r="J18" s="2">
        <v>1</v>
      </c>
      <c r="K18" s="2" t="s">
        <v>25</v>
      </c>
      <c r="L18" s="2" t="s">
        <v>25</v>
      </c>
      <c r="M18" s="2" t="s">
        <v>25</v>
      </c>
      <c r="N18" s="2">
        <v>0</v>
      </c>
      <c r="O18" s="2" t="s">
        <v>25</v>
      </c>
      <c r="P18" s="33" t="s">
        <v>25</v>
      </c>
      <c r="Q18" s="35">
        <f t="shared" si="2"/>
        <v>7.5</v>
      </c>
      <c r="R18" s="11">
        <v>1.5</v>
      </c>
      <c r="S18" s="2">
        <v>4</v>
      </c>
      <c r="T18" s="2" t="s">
        <v>25</v>
      </c>
      <c r="U18" s="2" t="s">
        <v>25</v>
      </c>
      <c r="V18" s="35">
        <f>SUM(R18:U18)</f>
        <v>5.5</v>
      </c>
      <c r="W18" s="45">
        <v>2</v>
      </c>
      <c r="X18" s="2">
        <v>1</v>
      </c>
      <c r="Y18" s="33" t="s">
        <v>25</v>
      </c>
      <c r="Z18" s="35">
        <f t="shared" si="3"/>
        <v>3</v>
      </c>
      <c r="AA18" s="15">
        <f>Q18+V18+Z18</f>
        <v>16</v>
      </c>
      <c r="AB18" s="21">
        <v>26.5</v>
      </c>
      <c r="AC18" s="23">
        <f t="shared" si="4"/>
        <v>42.5</v>
      </c>
      <c r="AD18" s="3" t="str">
        <f t="shared" si="5"/>
        <v>F</v>
      </c>
    </row>
    <row r="19" spans="1:30" ht="13.5" thickBot="1">
      <c r="A19" s="28">
        <v>38</v>
      </c>
      <c r="B19" s="29" t="s">
        <v>60</v>
      </c>
      <c r="C19" s="11">
        <v>0.6</v>
      </c>
      <c r="D19" s="2">
        <v>0.5</v>
      </c>
      <c r="E19" s="2">
        <v>0.5</v>
      </c>
      <c r="F19" s="2">
        <v>1</v>
      </c>
      <c r="G19" s="2">
        <v>0.2</v>
      </c>
      <c r="H19" s="2">
        <v>0.5</v>
      </c>
      <c r="I19" s="2">
        <v>0.8</v>
      </c>
      <c r="J19" s="2">
        <v>0.9</v>
      </c>
      <c r="K19" s="2" t="s">
        <v>25</v>
      </c>
      <c r="L19" s="2" t="s">
        <v>25</v>
      </c>
      <c r="M19" s="2" t="s">
        <v>25</v>
      </c>
      <c r="N19" s="2">
        <v>0.5</v>
      </c>
      <c r="O19" s="2">
        <v>0.7</v>
      </c>
      <c r="P19" s="33">
        <v>1</v>
      </c>
      <c r="Q19" s="35">
        <f t="shared" si="2"/>
        <v>7.200000000000001</v>
      </c>
      <c r="R19" s="11">
        <v>0.5</v>
      </c>
      <c r="S19" s="2">
        <v>0</v>
      </c>
      <c r="T19" s="2">
        <v>0</v>
      </c>
      <c r="U19" s="2">
        <v>1</v>
      </c>
      <c r="V19" s="35">
        <f>SUM(R19:U19)</f>
        <v>1.5</v>
      </c>
      <c r="W19" s="45">
        <v>2</v>
      </c>
      <c r="X19" s="2">
        <v>2</v>
      </c>
      <c r="Y19" s="33">
        <v>0.5</v>
      </c>
      <c r="Z19" s="35">
        <f t="shared" si="3"/>
        <v>4.5</v>
      </c>
      <c r="AA19" s="15">
        <f>Q19+V19+Z19</f>
        <v>13.200000000000001</v>
      </c>
      <c r="AB19" s="21">
        <v>34.5</v>
      </c>
      <c r="AC19" s="23">
        <f t="shared" si="4"/>
        <v>47.7</v>
      </c>
      <c r="AD19" s="3" t="str">
        <f t="shared" si="5"/>
        <v>E(kasin)</v>
      </c>
    </row>
    <row r="20" spans="1:30" ht="13.5" thickBot="1">
      <c r="A20" s="28">
        <v>39</v>
      </c>
      <c r="B20" s="29" t="s">
        <v>61</v>
      </c>
      <c r="C20" s="11">
        <v>0</v>
      </c>
      <c r="D20" s="2">
        <v>0</v>
      </c>
      <c r="E20" s="2">
        <v>0</v>
      </c>
      <c r="F20" s="2">
        <v>0.9</v>
      </c>
      <c r="G20" s="2">
        <v>0.3</v>
      </c>
      <c r="H20" s="2">
        <v>0</v>
      </c>
      <c r="I20" s="2">
        <v>0</v>
      </c>
      <c r="J20" s="2">
        <v>0.8</v>
      </c>
      <c r="K20" s="2" t="s">
        <v>25</v>
      </c>
      <c r="L20" s="2" t="s">
        <v>25</v>
      </c>
      <c r="M20" s="2" t="s">
        <v>25</v>
      </c>
      <c r="N20" s="2">
        <v>0</v>
      </c>
      <c r="O20" s="2">
        <v>0.7</v>
      </c>
      <c r="P20" s="33">
        <v>0.2</v>
      </c>
      <c r="Q20" s="35">
        <f t="shared" si="2"/>
        <v>2.9000000000000004</v>
      </c>
      <c r="R20" s="11">
        <v>0</v>
      </c>
      <c r="S20" s="2">
        <v>0</v>
      </c>
      <c r="T20" s="2">
        <v>0</v>
      </c>
      <c r="U20" s="2">
        <v>0</v>
      </c>
      <c r="V20" s="35">
        <f>SUM(R20:U20)</f>
        <v>0</v>
      </c>
      <c r="W20" s="45">
        <v>0</v>
      </c>
      <c r="X20" s="2">
        <v>0</v>
      </c>
      <c r="Y20" s="33">
        <v>0</v>
      </c>
      <c r="Z20" s="35">
        <f t="shared" si="3"/>
        <v>0</v>
      </c>
      <c r="AA20" s="15">
        <f>Q20+V20+Z20</f>
        <v>2.9000000000000004</v>
      </c>
      <c r="AB20" s="21">
        <v>33.3</v>
      </c>
      <c r="AC20" s="23">
        <f t="shared" si="4"/>
        <v>36.199999999999996</v>
      </c>
      <c r="AD20" s="3" t="str">
        <f t="shared" si="5"/>
        <v>F</v>
      </c>
    </row>
    <row r="21" spans="1:30" ht="13.5" thickBot="1">
      <c r="A21" s="26">
        <v>40</v>
      </c>
      <c r="B21" s="27" t="s">
        <v>62</v>
      </c>
      <c r="C21" s="52">
        <v>0.8</v>
      </c>
      <c r="D21" s="53">
        <v>0.9</v>
      </c>
      <c r="E21" s="53">
        <v>0.9</v>
      </c>
      <c r="F21" s="53">
        <v>1</v>
      </c>
      <c r="G21" s="53">
        <v>1</v>
      </c>
      <c r="H21" s="53">
        <v>1</v>
      </c>
      <c r="I21" s="53">
        <v>0.8</v>
      </c>
      <c r="J21" s="53">
        <v>1</v>
      </c>
      <c r="K21" s="53">
        <v>0.9</v>
      </c>
      <c r="L21" s="53">
        <v>0.9</v>
      </c>
      <c r="M21" s="53">
        <v>1</v>
      </c>
      <c r="N21" s="53">
        <v>0.8</v>
      </c>
      <c r="O21" s="53">
        <v>0.9</v>
      </c>
      <c r="P21" s="54">
        <v>0.4</v>
      </c>
      <c r="Q21" s="35">
        <f t="shared" si="2"/>
        <v>12.3</v>
      </c>
      <c r="R21" s="52">
        <v>2</v>
      </c>
      <c r="S21" s="53">
        <v>5</v>
      </c>
      <c r="T21" s="53">
        <v>7.7</v>
      </c>
      <c r="U21" s="53">
        <v>3</v>
      </c>
      <c r="V21" s="35">
        <f>SUM(R21:U21)</f>
        <v>17.7</v>
      </c>
      <c r="W21" s="55">
        <v>3</v>
      </c>
      <c r="X21" s="53">
        <v>10</v>
      </c>
      <c r="Y21" s="54">
        <v>0.5</v>
      </c>
      <c r="Z21" s="35">
        <f t="shared" si="3"/>
        <v>13.5</v>
      </c>
      <c r="AA21" s="15">
        <f>Q21+V21+Z21</f>
        <v>43.5</v>
      </c>
      <c r="AB21" s="56">
        <v>43.9</v>
      </c>
      <c r="AC21" s="23">
        <f t="shared" si="4"/>
        <v>87.4</v>
      </c>
      <c r="AD21" s="3" t="str">
        <f t="shared" si="5"/>
        <v>A(suurep.)</v>
      </c>
    </row>
    <row r="22" spans="1:30" s="66" customFormat="1" ht="13.5" thickBot="1">
      <c r="A22" s="58"/>
      <c r="B22" s="59"/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2"/>
      <c r="Q22" s="63">
        <f>AVERAGE(Q5:Q21)</f>
        <v>8.511764705882355</v>
      </c>
      <c r="R22" s="60"/>
      <c r="S22" s="61"/>
      <c r="T22" s="61"/>
      <c r="U22" s="61"/>
      <c r="V22" s="63">
        <f>AVERAGE(V5:V21)</f>
        <v>7.405882352941177</v>
      </c>
      <c r="W22" s="64"/>
      <c r="X22" s="61"/>
      <c r="Y22" s="62"/>
      <c r="Z22" s="63">
        <f>AVERAGE(Z5:Z21)</f>
        <v>6.852941176470588</v>
      </c>
      <c r="AA22" s="63">
        <f>AVERAGE(AA5:AA21)</f>
        <v>22.770588235294113</v>
      </c>
      <c r="AB22" s="63">
        <f>AVERAGE(AB5:AB21)</f>
        <v>37.91764705882353</v>
      </c>
      <c r="AC22" s="63">
        <f>AVERAGE(AC5:AC21)</f>
        <v>60.688235294117646</v>
      </c>
      <c r="AD22" s="6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7"/>
  <sheetViews>
    <sheetView workbookViewId="0" topLeftCell="A1">
      <selection activeCell="X2" sqref="X2"/>
    </sheetView>
  </sheetViews>
  <sheetFormatPr defaultColWidth="9.140625" defaultRowHeight="12.75"/>
  <cols>
    <col min="1" max="1" width="3.8515625" style="4" customWidth="1"/>
    <col min="2" max="2" width="10.421875" style="4" customWidth="1"/>
    <col min="3" max="16" width="3.421875" style="0" customWidth="1"/>
    <col min="17" max="17" width="5.00390625" style="4" customWidth="1"/>
    <col min="18" max="26" width="3.421875" style="0" customWidth="1"/>
    <col min="27" max="27" width="5.421875" style="4" customWidth="1"/>
    <col min="28" max="28" width="5.140625" style="4" customWidth="1"/>
    <col min="29" max="29" width="5.00390625" style="4" customWidth="1"/>
    <col min="30" max="30" width="7.7109375" style="4" customWidth="1"/>
  </cols>
  <sheetData>
    <row r="1" ht="12.75">
      <c r="B1" s="4" t="s">
        <v>27</v>
      </c>
    </row>
    <row r="2" ht="13.5" thickBot="1">
      <c r="B2" s="4" t="s">
        <v>66</v>
      </c>
    </row>
    <row r="3" spans="1:30" ht="12.75">
      <c r="A3" s="71"/>
      <c r="B3" s="72"/>
      <c r="C3" s="73">
        <v>1.1</v>
      </c>
      <c r="D3" s="73">
        <v>1.2</v>
      </c>
      <c r="E3" s="73">
        <v>1.3</v>
      </c>
      <c r="F3" s="73">
        <v>1.4</v>
      </c>
      <c r="G3" s="73">
        <v>1.5</v>
      </c>
      <c r="H3" s="73">
        <v>1.6</v>
      </c>
      <c r="I3" s="73">
        <v>1.7</v>
      </c>
      <c r="J3" s="73">
        <v>1.8</v>
      </c>
      <c r="K3" s="73">
        <v>1.9</v>
      </c>
      <c r="L3" s="73">
        <v>1.1</v>
      </c>
      <c r="M3" s="73">
        <v>1.11</v>
      </c>
      <c r="N3" s="73">
        <v>1.12</v>
      </c>
      <c r="O3" s="73">
        <v>1.13</v>
      </c>
      <c r="P3" s="81">
        <v>1.14</v>
      </c>
      <c r="Q3" s="86">
        <v>1</v>
      </c>
      <c r="R3" s="98">
        <v>2.1</v>
      </c>
      <c r="S3" s="73">
        <v>2.2</v>
      </c>
      <c r="T3" s="73">
        <v>2.3</v>
      </c>
      <c r="U3" s="73">
        <v>2.4</v>
      </c>
      <c r="V3" s="99">
        <v>2</v>
      </c>
      <c r="W3" s="82">
        <v>3.1</v>
      </c>
      <c r="X3" s="73">
        <v>3.2</v>
      </c>
      <c r="Y3" s="73">
        <v>3.3</v>
      </c>
      <c r="Z3" s="81">
        <v>3</v>
      </c>
      <c r="AA3" s="90" t="s">
        <v>21</v>
      </c>
      <c r="AB3" s="74" t="s">
        <v>22</v>
      </c>
      <c r="AC3" s="74" t="s">
        <v>23</v>
      </c>
      <c r="AD3" s="91" t="s">
        <v>24</v>
      </c>
    </row>
    <row r="4" spans="1:30" ht="13.5" thickBot="1">
      <c r="A4" s="76"/>
      <c r="B4" s="77"/>
      <c r="C4" s="53">
        <v>1</v>
      </c>
      <c r="D4" s="53">
        <v>1</v>
      </c>
      <c r="E4" s="53">
        <v>1</v>
      </c>
      <c r="F4" s="53">
        <v>1</v>
      </c>
      <c r="G4" s="53">
        <v>1</v>
      </c>
      <c r="H4" s="53">
        <v>1</v>
      </c>
      <c r="I4" s="53">
        <v>1</v>
      </c>
      <c r="J4" s="53">
        <v>1</v>
      </c>
      <c r="K4" s="53">
        <v>1</v>
      </c>
      <c r="L4" s="53">
        <v>1</v>
      </c>
      <c r="M4" s="53">
        <v>1</v>
      </c>
      <c r="N4" s="53">
        <v>1.5</v>
      </c>
      <c r="O4" s="53">
        <v>1</v>
      </c>
      <c r="P4" s="54">
        <v>1.5</v>
      </c>
      <c r="Q4" s="87">
        <v>15</v>
      </c>
      <c r="R4" s="52">
        <v>2</v>
      </c>
      <c r="S4" s="53">
        <v>2</v>
      </c>
      <c r="T4" s="53">
        <v>5</v>
      </c>
      <c r="U4" s="53">
        <v>11</v>
      </c>
      <c r="V4" s="100">
        <v>20</v>
      </c>
      <c r="W4" s="83">
        <v>4</v>
      </c>
      <c r="X4" s="53">
        <v>4</v>
      </c>
      <c r="Y4" s="53">
        <v>7</v>
      </c>
      <c r="Z4" s="54">
        <v>15</v>
      </c>
      <c r="AA4" s="92">
        <v>50</v>
      </c>
      <c r="AB4" s="78">
        <v>50</v>
      </c>
      <c r="AC4" s="78">
        <v>100</v>
      </c>
      <c r="AD4" s="93"/>
    </row>
    <row r="5" spans="1:30" ht="12.75">
      <c r="A5" s="79">
        <v>41</v>
      </c>
      <c r="B5" s="69" t="s">
        <v>67</v>
      </c>
      <c r="C5" s="50">
        <v>1</v>
      </c>
      <c r="D5" s="50">
        <v>1</v>
      </c>
      <c r="E5" s="50">
        <v>1</v>
      </c>
      <c r="F5" s="50">
        <v>1</v>
      </c>
      <c r="G5" s="50">
        <v>0.2</v>
      </c>
      <c r="H5" s="50">
        <v>0.4</v>
      </c>
      <c r="I5" s="50">
        <v>0.9</v>
      </c>
      <c r="J5" s="50">
        <v>1</v>
      </c>
      <c r="K5" s="50">
        <v>0.9</v>
      </c>
      <c r="L5" s="50" t="s">
        <v>25</v>
      </c>
      <c r="M5" s="50">
        <v>1</v>
      </c>
      <c r="N5" s="50">
        <v>0.3</v>
      </c>
      <c r="O5" s="50">
        <v>1</v>
      </c>
      <c r="P5" s="51">
        <v>0</v>
      </c>
      <c r="Q5" s="88">
        <v>9.7</v>
      </c>
      <c r="R5" s="101">
        <v>2</v>
      </c>
      <c r="S5" s="50">
        <v>2</v>
      </c>
      <c r="T5" s="50">
        <v>1.5</v>
      </c>
      <c r="U5" s="50">
        <v>8</v>
      </c>
      <c r="V5" s="102">
        <v>13.5</v>
      </c>
      <c r="W5" s="84">
        <v>2</v>
      </c>
      <c r="X5" s="50">
        <v>3</v>
      </c>
      <c r="Y5" s="50">
        <v>5</v>
      </c>
      <c r="Z5" s="51">
        <v>10</v>
      </c>
      <c r="AA5" s="94">
        <v>33.2</v>
      </c>
      <c r="AB5" s="80">
        <v>40.8</v>
      </c>
      <c r="AC5" s="80">
        <v>74</v>
      </c>
      <c r="AD5" s="95" t="s">
        <v>68</v>
      </c>
    </row>
    <row r="6" spans="1:30" ht="12.75">
      <c r="A6" s="75">
        <v>42</v>
      </c>
      <c r="B6" s="67" t="s">
        <v>69</v>
      </c>
      <c r="C6" s="2">
        <v>1</v>
      </c>
      <c r="D6" s="2">
        <v>1</v>
      </c>
      <c r="E6" s="2">
        <v>1</v>
      </c>
      <c r="F6" s="2">
        <v>0.5</v>
      </c>
      <c r="G6" s="2">
        <v>0.9</v>
      </c>
      <c r="H6" s="2">
        <v>0.9</v>
      </c>
      <c r="I6" s="2">
        <v>0.8</v>
      </c>
      <c r="J6" s="2">
        <v>1</v>
      </c>
      <c r="K6" s="2" t="s">
        <v>25</v>
      </c>
      <c r="L6" s="2" t="s">
        <v>25</v>
      </c>
      <c r="M6" s="2">
        <v>1</v>
      </c>
      <c r="N6" s="2">
        <v>1</v>
      </c>
      <c r="O6" s="2">
        <v>1</v>
      </c>
      <c r="P6" s="33">
        <v>1.2</v>
      </c>
      <c r="Q6" s="89">
        <v>11.3</v>
      </c>
      <c r="R6" s="11">
        <v>2</v>
      </c>
      <c r="S6" s="2">
        <v>0.5</v>
      </c>
      <c r="T6" s="2">
        <v>3</v>
      </c>
      <c r="U6" s="2">
        <v>7</v>
      </c>
      <c r="V6" s="103">
        <v>12.5</v>
      </c>
      <c r="W6" s="85">
        <v>3.5</v>
      </c>
      <c r="X6" s="2">
        <v>4</v>
      </c>
      <c r="Y6" s="2">
        <v>5.5</v>
      </c>
      <c r="Z6" s="33">
        <v>13</v>
      </c>
      <c r="AA6" s="96">
        <v>36.8</v>
      </c>
      <c r="AB6" s="68">
        <v>40.4</v>
      </c>
      <c r="AC6" s="68">
        <v>77.2</v>
      </c>
      <c r="AD6" s="97" t="s">
        <v>68</v>
      </c>
    </row>
    <row r="7" spans="1:30" ht="12.75">
      <c r="A7" s="75">
        <v>43</v>
      </c>
      <c r="B7" s="67" t="s">
        <v>70</v>
      </c>
      <c r="C7" s="2">
        <v>1</v>
      </c>
      <c r="D7" s="2">
        <v>0</v>
      </c>
      <c r="E7" s="2">
        <v>0.7</v>
      </c>
      <c r="F7" s="2">
        <v>0.8</v>
      </c>
      <c r="G7" s="2">
        <v>1</v>
      </c>
      <c r="H7" s="2">
        <v>0.9</v>
      </c>
      <c r="I7" s="2">
        <v>0.9</v>
      </c>
      <c r="J7" s="2">
        <v>1</v>
      </c>
      <c r="K7" s="2">
        <v>0.9</v>
      </c>
      <c r="L7" s="2">
        <v>1</v>
      </c>
      <c r="M7" s="2">
        <v>1</v>
      </c>
      <c r="N7" s="2">
        <v>0.5</v>
      </c>
      <c r="O7" s="2">
        <v>1</v>
      </c>
      <c r="P7" s="33">
        <v>0.8</v>
      </c>
      <c r="Q7" s="89">
        <v>11.5</v>
      </c>
      <c r="R7" s="11">
        <v>2</v>
      </c>
      <c r="S7" s="2" t="s">
        <v>25</v>
      </c>
      <c r="T7" s="2" t="s">
        <v>25</v>
      </c>
      <c r="U7" s="2" t="s">
        <v>25</v>
      </c>
      <c r="V7" s="103">
        <v>2</v>
      </c>
      <c r="W7" s="85">
        <v>4</v>
      </c>
      <c r="X7" s="2">
        <v>0.5</v>
      </c>
      <c r="Y7" s="2">
        <v>5</v>
      </c>
      <c r="Z7" s="33">
        <v>9.5</v>
      </c>
      <c r="AA7" s="96">
        <v>23</v>
      </c>
      <c r="AB7" s="68">
        <v>38.5</v>
      </c>
      <c r="AC7" s="68">
        <v>61.5</v>
      </c>
      <c r="AD7" s="97" t="s">
        <v>71</v>
      </c>
    </row>
    <row r="8" spans="1:30" ht="12.75">
      <c r="A8" s="75"/>
      <c r="B8" s="67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3"/>
      <c r="Q8" s="89"/>
      <c r="R8" s="11"/>
      <c r="S8" s="2"/>
      <c r="T8" s="2"/>
      <c r="U8" s="2"/>
      <c r="V8" s="103"/>
      <c r="W8" s="85"/>
      <c r="X8" s="2"/>
      <c r="Y8" s="2"/>
      <c r="Z8" s="33"/>
      <c r="AA8" s="96"/>
      <c r="AB8" s="68"/>
      <c r="AC8" s="68"/>
      <c r="AD8" s="97"/>
    </row>
    <row r="9" spans="1:30" ht="12.75">
      <c r="A9" s="75">
        <v>45</v>
      </c>
      <c r="B9" s="67" t="s">
        <v>72</v>
      </c>
      <c r="C9" s="2">
        <v>0.8</v>
      </c>
      <c r="D9" s="2">
        <v>0.8</v>
      </c>
      <c r="E9" s="2">
        <v>0.8</v>
      </c>
      <c r="F9" s="2">
        <v>1</v>
      </c>
      <c r="G9" s="2">
        <v>0.9</v>
      </c>
      <c r="H9" s="2">
        <v>1</v>
      </c>
      <c r="I9" s="2">
        <v>0.6</v>
      </c>
      <c r="J9" s="2">
        <v>1</v>
      </c>
      <c r="K9" s="2">
        <v>0.7</v>
      </c>
      <c r="L9" s="2">
        <v>0</v>
      </c>
      <c r="M9" s="2">
        <v>1</v>
      </c>
      <c r="N9" s="2">
        <v>0.3</v>
      </c>
      <c r="O9" s="2">
        <v>1</v>
      </c>
      <c r="P9" s="33">
        <v>1.2</v>
      </c>
      <c r="Q9" s="89">
        <v>11.1</v>
      </c>
      <c r="R9" s="11">
        <v>1.5</v>
      </c>
      <c r="S9" s="2">
        <v>2</v>
      </c>
      <c r="T9" s="2">
        <v>3</v>
      </c>
      <c r="U9" s="2">
        <v>6</v>
      </c>
      <c r="V9" s="103">
        <v>12.5</v>
      </c>
      <c r="W9" s="85">
        <v>4</v>
      </c>
      <c r="X9" s="2">
        <v>0.5</v>
      </c>
      <c r="Y9" s="2">
        <v>3</v>
      </c>
      <c r="Z9" s="33">
        <v>7.5</v>
      </c>
      <c r="AA9" s="96">
        <v>31.1</v>
      </c>
      <c r="AB9" s="68">
        <v>34.4</v>
      </c>
      <c r="AC9" s="68">
        <v>65.5</v>
      </c>
      <c r="AD9" s="97" t="s">
        <v>73</v>
      </c>
    </row>
    <row r="10" spans="1:30" ht="12.75">
      <c r="A10" s="75">
        <v>46</v>
      </c>
      <c r="B10" s="67" t="s">
        <v>74</v>
      </c>
      <c r="C10" s="2">
        <v>0</v>
      </c>
      <c r="D10" s="2">
        <v>0</v>
      </c>
      <c r="E10" s="2">
        <v>0</v>
      </c>
      <c r="F10" s="2">
        <v>0.4</v>
      </c>
      <c r="G10" s="2">
        <v>0.2</v>
      </c>
      <c r="H10" s="2">
        <v>0.4</v>
      </c>
      <c r="I10" s="2">
        <v>0.3</v>
      </c>
      <c r="J10" s="2">
        <v>0.3</v>
      </c>
      <c r="K10" s="2">
        <v>0</v>
      </c>
      <c r="L10" s="2">
        <v>0.5</v>
      </c>
      <c r="M10" s="2">
        <v>0</v>
      </c>
      <c r="N10" s="2" t="s">
        <v>25</v>
      </c>
      <c r="O10" s="2">
        <v>1</v>
      </c>
      <c r="P10" s="33">
        <v>1.5</v>
      </c>
      <c r="Q10" s="89">
        <v>4.6</v>
      </c>
      <c r="R10" s="11">
        <v>1</v>
      </c>
      <c r="S10" s="2">
        <v>0</v>
      </c>
      <c r="T10" s="2">
        <v>0</v>
      </c>
      <c r="U10" s="2">
        <v>2</v>
      </c>
      <c r="V10" s="103">
        <v>3</v>
      </c>
      <c r="W10" s="85">
        <v>1.5</v>
      </c>
      <c r="X10" s="2">
        <v>0</v>
      </c>
      <c r="Y10" s="2">
        <v>3</v>
      </c>
      <c r="Z10" s="33">
        <v>4.5</v>
      </c>
      <c r="AA10" s="96">
        <v>12.1</v>
      </c>
      <c r="AB10" s="68">
        <v>32.1</v>
      </c>
      <c r="AC10" s="68">
        <v>44.2</v>
      </c>
      <c r="AD10" s="97" t="s">
        <v>75</v>
      </c>
    </row>
    <row r="11" spans="1:30" ht="12.75">
      <c r="A11" s="75">
        <v>47</v>
      </c>
      <c r="B11" s="67" t="s">
        <v>76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 t="s">
        <v>25</v>
      </c>
      <c r="I11" s="2" t="s">
        <v>25</v>
      </c>
      <c r="J11" s="2">
        <v>0.2</v>
      </c>
      <c r="K11" s="2" t="s">
        <v>25</v>
      </c>
      <c r="L11" s="2">
        <v>0</v>
      </c>
      <c r="M11" s="2" t="s">
        <v>25</v>
      </c>
      <c r="N11" s="2">
        <v>0</v>
      </c>
      <c r="O11" s="2" t="s">
        <v>25</v>
      </c>
      <c r="P11" s="33">
        <v>0</v>
      </c>
      <c r="Q11" s="89">
        <v>0.2</v>
      </c>
      <c r="R11" s="11" t="s">
        <v>25</v>
      </c>
      <c r="S11" s="2" t="s">
        <v>25</v>
      </c>
      <c r="T11" s="2" t="s">
        <v>25</v>
      </c>
      <c r="U11" s="2" t="s">
        <v>25</v>
      </c>
      <c r="V11" s="103">
        <v>0</v>
      </c>
      <c r="W11" s="85">
        <v>0</v>
      </c>
      <c r="X11" s="2">
        <v>0</v>
      </c>
      <c r="Y11" s="2" t="s">
        <v>25</v>
      </c>
      <c r="Z11" s="33">
        <v>0</v>
      </c>
      <c r="AA11" s="96">
        <v>0.2</v>
      </c>
      <c r="AB11" s="68">
        <v>14.8</v>
      </c>
      <c r="AC11" s="68">
        <v>15</v>
      </c>
      <c r="AD11" s="97" t="s">
        <v>75</v>
      </c>
    </row>
    <row r="12" spans="1:30" ht="12.75">
      <c r="A12" s="75">
        <v>48</v>
      </c>
      <c r="B12" s="67" t="s">
        <v>77</v>
      </c>
      <c r="C12" s="2">
        <v>0.3</v>
      </c>
      <c r="D12" s="2">
        <v>0.7</v>
      </c>
      <c r="E12" s="2">
        <v>0.7</v>
      </c>
      <c r="F12" s="2">
        <v>0.8</v>
      </c>
      <c r="G12" s="2">
        <v>0.9</v>
      </c>
      <c r="H12" s="2">
        <v>0.7</v>
      </c>
      <c r="I12" s="2">
        <v>0.8</v>
      </c>
      <c r="J12" s="2">
        <v>0.7</v>
      </c>
      <c r="K12" s="2">
        <v>0.8</v>
      </c>
      <c r="L12" s="2" t="s">
        <v>25</v>
      </c>
      <c r="M12" s="2">
        <v>0</v>
      </c>
      <c r="N12" s="2">
        <v>1</v>
      </c>
      <c r="O12" s="2">
        <v>1</v>
      </c>
      <c r="P12" s="33">
        <v>1.5</v>
      </c>
      <c r="Q12" s="89">
        <v>9.9</v>
      </c>
      <c r="R12" s="11">
        <v>0</v>
      </c>
      <c r="S12" s="2" t="s">
        <v>25</v>
      </c>
      <c r="T12" s="2">
        <v>0</v>
      </c>
      <c r="U12" s="2">
        <v>0</v>
      </c>
      <c r="V12" s="103">
        <v>0</v>
      </c>
      <c r="W12" s="85">
        <v>2.5</v>
      </c>
      <c r="X12" s="2">
        <v>0.5</v>
      </c>
      <c r="Y12" s="2">
        <v>3.5</v>
      </c>
      <c r="Z12" s="33">
        <v>6.5</v>
      </c>
      <c r="AA12" s="96">
        <v>16.4</v>
      </c>
      <c r="AB12" s="68">
        <v>36.9</v>
      </c>
      <c r="AC12" s="68">
        <v>53.3</v>
      </c>
      <c r="AD12" s="97" t="s">
        <v>64</v>
      </c>
    </row>
    <row r="13" spans="1:30" ht="12.75">
      <c r="A13" s="75">
        <v>49</v>
      </c>
      <c r="B13" s="67" t="s">
        <v>78</v>
      </c>
      <c r="C13" s="2">
        <v>1</v>
      </c>
      <c r="D13" s="2">
        <v>0.8</v>
      </c>
      <c r="E13" s="2">
        <v>0.8</v>
      </c>
      <c r="F13" s="2" t="s">
        <v>25</v>
      </c>
      <c r="G13" s="2">
        <v>0</v>
      </c>
      <c r="H13" s="2">
        <v>0.1</v>
      </c>
      <c r="I13" s="2">
        <v>0</v>
      </c>
      <c r="J13" s="2">
        <v>0.8</v>
      </c>
      <c r="K13" s="2" t="s">
        <v>25</v>
      </c>
      <c r="L13" s="2" t="s">
        <v>25</v>
      </c>
      <c r="M13" s="2">
        <v>0.5</v>
      </c>
      <c r="N13" s="2">
        <v>1.2</v>
      </c>
      <c r="O13" s="2">
        <v>1</v>
      </c>
      <c r="P13" s="33">
        <v>1.5</v>
      </c>
      <c r="Q13" s="89">
        <v>7.7</v>
      </c>
      <c r="R13" s="11" t="s">
        <v>25</v>
      </c>
      <c r="S13" s="2" t="s">
        <v>25</v>
      </c>
      <c r="T13" s="2" t="s">
        <v>25</v>
      </c>
      <c r="U13" s="2" t="s">
        <v>25</v>
      </c>
      <c r="V13" s="103">
        <v>0</v>
      </c>
      <c r="W13" s="85">
        <v>0</v>
      </c>
      <c r="X13" s="2">
        <v>0</v>
      </c>
      <c r="Y13" s="2">
        <v>0</v>
      </c>
      <c r="Z13" s="33">
        <v>0</v>
      </c>
      <c r="AA13" s="96">
        <v>7.7</v>
      </c>
      <c r="AB13" s="68">
        <v>24.1</v>
      </c>
      <c r="AC13" s="68">
        <v>31.8</v>
      </c>
      <c r="AD13" s="97" t="s">
        <v>75</v>
      </c>
    </row>
    <row r="14" spans="1:30" ht="12.75">
      <c r="A14" s="75">
        <v>50</v>
      </c>
      <c r="B14" s="67" t="s">
        <v>79</v>
      </c>
      <c r="C14" s="2">
        <v>1</v>
      </c>
      <c r="D14" s="2">
        <v>0.7</v>
      </c>
      <c r="E14" s="2">
        <v>0.7</v>
      </c>
      <c r="F14" s="2">
        <v>0.6</v>
      </c>
      <c r="G14" s="2">
        <v>0.9</v>
      </c>
      <c r="H14" s="2">
        <v>0.5</v>
      </c>
      <c r="I14" s="2">
        <v>0.5</v>
      </c>
      <c r="J14" s="2">
        <v>0</v>
      </c>
      <c r="K14" s="2" t="s">
        <v>25</v>
      </c>
      <c r="L14" s="2" t="s">
        <v>25</v>
      </c>
      <c r="M14" s="2">
        <v>0</v>
      </c>
      <c r="N14" s="2">
        <v>0.5</v>
      </c>
      <c r="O14" s="2" t="s">
        <v>25</v>
      </c>
      <c r="P14" s="33">
        <v>1.5</v>
      </c>
      <c r="Q14" s="89">
        <v>6.9</v>
      </c>
      <c r="R14" s="11" t="s">
        <v>25</v>
      </c>
      <c r="S14" s="2" t="s">
        <v>25</v>
      </c>
      <c r="T14" s="2" t="s">
        <v>25</v>
      </c>
      <c r="U14" s="2" t="s">
        <v>25</v>
      </c>
      <c r="V14" s="103">
        <v>0</v>
      </c>
      <c r="W14" s="85">
        <v>2</v>
      </c>
      <c r="X14" s="2">
        <v>0.5</v>
      </c>
      <c r="Y14" s="2">
        <v>4</v>
      </c>
      <c r="Z14" s="33">
        <v>6.5</v>
      </c>
      <c r="AA14" s="96">
        <v>13.4</v>
      </c>
      <c r="AB14" s="68">
        <v>39.4</v>
      </c>
      <c r="AC14" s="68">
        <v>52.8</v>
      </c>
      <c r="AD14" s="97" t="s">
        <v>64</v>
      </c>
    </row>
    <row r="15" spans="1:30" ht="12.75">
      <c r="A15" s="75">
        <v>51</v>
      </c>
      <c r="B15" s="67" t="s">
        <v>80</v>
      </c>
      <c r="C15" s="2">
        <v>0.8</v>
      </c>
      <c r="D15" s="2">
        <v>0.3</v>
      </c>
      <c r="E15" s="2">
        <v>0.3</v>
      </c>
      <c r="F15" s="2">
        <v>0.8</v>
      </c>
      <c r="G15" s="2">
        <v>0.6</v>
      </c>
      <c r="H15" s="2">
        <v>0</v>
      </c>
      <c r="I15" s="2">
        <v>0.8</v>
      </c>
      <c r="J15" s="2">
        <v>0.7</v>
      </c>
      <c r="K15" s="2">
        <v>0.7</v>
      </c>
      <c r="L15" s="2" t="s">
        <v>25</v>
      </c>
      <c r="M15" s="2" t="s">
        <v>25</v>
      </c>
      <c r="N15" s="2" t="s">
        <v>25</v>
      </c>
      <c r="O15" s="2" t="s">
        <v>25</v>
      </c>
      <c r="P15" s="33">
        <v>0</v>
      </c>
      <c r="Q15" s="89">
        <v>5</v>
      </c>
      <c r="R15" s="11">
        <v>1.5</v>
      </c>
      <c r="S15" s="2" t="s">
        <v>25</v>
      </c>
      <c r="T15" s="2">
        <v>3</v>
      </c>
      <c r="U15" s="2" t="s">
        <v>25</v>
      </c>
      <c r="V15" s="103">
        <v>4.5</v>
      </c>
      <c r="W15" s="85">
        <v>4</v>
      </c>
      <c r="X15" s="2">
        <v>3</v>
      </c>
      <c r="Y15" s="2">
        <v>6</v>
      </c>
      <c r="Z15" s="33">
        <v>13</v>
      </c>
      <c r="AA15" s="96">
        <v>22.5</v>
      </c>
      <c r="AB15" s="68">
        <v>31</v>
      </c>
      <c r="AC15" s="68">
        <v>53.5</v>
      </c>
      <c r="AD15" s="97" t="s">
        <v>64</v>
      </c>
    </row>
    <row r="16" spans="1:30" ht="13.5" thickBot="1">
      <c r="A16" s="76">
        <v>52</v>
      </c>
      <c r="B16" s="77" t="s">
        <v>81</v>
      </c>
      <c r="C16" s="53">
        <v>1</v>
      </c>
      <c r="D16" s="53">
        <v>0.8</v>
      </c>
      <c r="E16" s="53">
        <v>0.8</v>
      </c>
      <c r="F16" s="53">
        <v>0.8</v>
      </c>
      <c r="G16" s="53">
        <v>1</v>
      </c>
      <c r="H16" s="53">
        <v>1</v>
      </c>
      <c r="I16" s="53">
        <v>1</v>
      </c>
      <c r="J16" s="53">
        <v>0.9</v>
      </c>
      <c r="K16" s="53" t="s">
        <v>25</v>
      </c>
      <c r="L16" s="53">
        <v>1</v>
      </c>
      <c r="M16" s="53">
        <v>1</v>
      </c>
      <c r="N16" s="53">
        <v>1</v>
      </c>
      <c r="O16" s="53">
        <v>0.3</v>
      </c>
      <c r="P16" s="54">
        <v>1</v>
      </c>
      <c r="Q16" s="87">
        <v>11.6</v>
      </c>
      <c r="R16" s="52" t="s">
        <v>25</v>
      </c>
      <c r="S16" s="53" t="s">
        <v>25</v>
      </c>
      <c r="T16" s="53" t="s">
        <v>25</v>
      </c>
      <c r="U16" s="53" t="s">
        <v>25</v>
      </c>
      <c r="V16" s="100">
        <v>0</v>
      </c>
      <c r="W16" s="83">
        <v>1</v>
      </c>
      <c r="X16" s="53">
        <v>0</v>
      </c>
      <c r="Y16" s="53">
        <v>2</v>
      </c>
      <c r="Z16" s="54">
        <v>3</v>
      </c>
      <c r="AA16" s="92">
        <v>14.6</v>
      </c>
      <c r="AB16" s="78">
        <v>36.4</v>
      </c>
      <c r="AC16" s="78">
        <v>51</v>
      </c>
      <c r="AD16" s="93" t="s">
        <v>64</v>
      </c>
    </row>
    <row r="17" spans="1:30" ht="12.75">
      <c r="A17" s="69"/>
      <c r="B17" s="6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69"/>
      <c r="R17" s="70"/>
      <c r="S17" s="70"/>
      <c r="T17" s="70"/>
      <c r="U17" s="70"/>
      <c r="V17" s="70"/>
      <c r="W17" s="70"/>
      <c r="X17" s="70"/>
      <c r="Y17" s="70"/>
      <c r="Z17" s="70"/>
      <c r="AA17" s="69"/>
      <c r="AB17" s="69"/>
      <c r="AC17" s="69"/>
      <c r="AD17" s="6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prank</dc:creator>
  <cp:keywords/>
  <dc:description/>
  <cp:lastModifiedBy>Prank</cp:lastModifiedBy>
  <cp:lastPrinted>2002-01-21T06:24:22Z</cp:lastPrinted>
  <dcterms:created xsi:type="dcterms:W3CDTF">2002-01-10T10:12:15Z</dcterms:created>
  <dcterms:modified xsi:type="dcterms:W3CDTF">2005-01-06T07:37:41Z</dcterms:modified>
  <cp:category/>
  <cp:version/>
  <cp:contentType/>
  <cp:contentStatus/>
</cp:coreProperties>
</file>