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200" windowHeight="6600" activeTab="0"/>
  </bookViews>
  <sheets>
    <sheet name="Üldtabel ja K2" sheetId="1" r:id="rId1"/>
  </sheets>
  <definedNames/>
  <calcPr fullCalcOnLoad="1"/>
</workbook>
</file>

<file path=xl/sharedStrings.xml><?xml version="1.0" encoding="utf-8"?>
<sst xmlns="http://schemas.openxmlformats.org/spreadsheetml/2006/main" count="149" uniqueCount="75">
  <si>
    <t>Ainele MTAT.05.002 Matemaatiline loogika ja algoritmiteooria (6 EAP, 4 AP) 12/13 K Stats registreerunud</t>
  </si>
  <si>
    <t>Jrk</t>
  </si>
  <si>
    <t>Eesnimi</t>
  </si>
  <si>
    <t>Perenimi</t>
  </si>
  <si>
    <t>Marit</t>
  </si>
  <si>
    <t>Asula</t>
  </si>
  <si>
    <t>Janar</t>
  </si>
  <si>
    <t>Esula</t>
  </si>
  <si>
    <t>Vassili</t>
  </si>
  <si>
    <t>Jakovlev</t>
  </si>
  <si>
    <t>Mari-Liis</t>
  </si>
  <si>
    <t>Oldja</t>
  </si>
  <si>
    <t>Tiit</t>
  </si>
  <si>
    <t>Pikma</t>
  </si>
  <si>
    <t>Siim</t>
  </si>
  <si>
    <t>Pruulmann</t>
  </si>
  <si>
    <t>Janno</t>
  </si>
  <si>
    <t>Marika</t>
  </si>
  <si>
    <t>Zirk</t>
  </si>
  <si>
    <t>Urmas</t>
  </si>
  <si>
    <t>Tamm</t>
  </si>
  <si>
    <t>Pavel</t>
  </si>
  <si>
    <t>Tomozov</t>
  </si>
  <si>
    <t>Andres</t>
  </si>
  <si>
    <t>Traumann</t>
  </si>
  <si>
    <t>Katrin</t>
  </si>
  <si>
    <t>Valdson</t>
  </si>
  <si>
    <t>Kerri Gertrud</t>
  </si>
  <si>
    <t>Vestberg</t>
  </si>
  <si>
    <t>AT01</t>
  </si>
  <si>
    <t>AT02</t>
  </si>
  <si>
    <t>AT03*</t>
  </si>
  <si>
    <t>AT04</t>
  </si>
  <si>
    <t>AT05</t>
  </si>
  <si>
    <t>AT06</t>
  </si>
  <si>
    <t>Summa</t>
  </si>
  <si>
    <t>a</t>
  </si>
  <si>
    <t>Punkte</t>
  </si>
  <si>
    <t>V1</t>
  </si>
  <si>
    <t>P</t>
  </si>
  <si>
    <t>V2</t>
  </si>
  <si>
    <t>V3</t>
  </si>
  <si>
    <t xml:space="preserve">V </t>
  </si>
  <si>
    <t>16</t>
  </si>
  <si>
    <t>Ar-P</t>
  </si>
  <si>
    <t>Tulem</t>
  </si>
  <si>
    <t>30-st</t>
  </si>
  <si>
    <t>40-st</t>
  </si>
  <si>
    <t>20-st</t>
  </si>
  <si>
    <t>#32</t>
  </si>
  <si>
    <t>#30</t>
  </si>
  <si>
    <t>x</t>
  </si>
  <si>
    <t>#44</t>
  </si>
  <si>
    <t>#37</t>
  </si>
  <si>
    <t>#29</t>
  </si>
  <si>
    <t>#27</t>
  </si>
  <si>
    <t>#15</t>
  </si>
  <si>
    <t>#8</t>
  </si>
  <si>
    <t>#20</t>
  </si>
  <si>
    <t>12</t>
  </si>
  <si>
    <t>13</t>
  </si>
  <si>
    <t>15</t>
  </si>
  <si>
    <t>#28</t>
  </si>
  <si>
    <t>#24</t>
  </si>
  <si>
    <t>#12</t>
  </si>
  <si>
    <t>#33</t>
  </si>
  <si>
    <t>#10</t>
  </si>
  <si>
    <t>#16</t>
  </si>
  <si>
    <t>#22</t>
  </si>
  <si>
    <t>T1</t>
  </si>
  <si>
    <t>T2</t>
  </si>
  <si>
    <t>#18</t>
  </si>
  <si>
    <t>Tul1</t>
  </si>
  <si>
    <t>Prakt</t>
  </si>
  <si>
    <t>P-ül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</si>
</sst>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€-2]\ #,##0.00_);[Red]\([$€-2]\ #,##0.00\)"/>
    <numFmt numFmtId="168" formatCode="[$-425]d\.\ mmmm\ yyyy&quot;. a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9" applyNumberFormat="0" applyAlignment="0" applyProtection="0"/>
  </cellStyleXfs>
  <cellXfs count="59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41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wrapText="1"/>
    </xf>
    <xf numFmtId="0" fontId="4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41" fillId="0" borderId="18" xfId="0" applyFont="1" applyBorder="1" applyAlignment="1">
      <alignment wrapText="1"/>
    </xf>
    <xf numFmtId="0" fontId="0" fillId="0" borderId="19" xfId="0" applyBorder="1" applyAlignment="1">
      <alignment/>
    </xf>
    <xf numFmtId="2" fontId="29" fillId="0" borderId="16" xfId="0" applyNumberFormat="1" applyFont="1" applyBorder="1" applyAlignment="1">
      <alignment/>
    </xf>
    <xf numFmtId="2" fontId="29" fillId="0" borderId="19" xfId="0" applyNumberFormat="1" applyFont="1" applyBorder="1" applyAlignment="1">
      <alignment/>
    </xf>
    <xf numFmtId="0" fontId="42" fillId="0" borderId="20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29" fillId="0" borderId="2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23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49" fontId="0" fillId="0" borderId="29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2" fillId="0" borderId="30" xfId="0" applyNumberFormat="1" applyFont="1" applyBorder="1" applyAlignment="1">
      <alignment/>
    </xf>
    <xf numFmtId="49" fontId="0" fillId="0" borderId="31" xfId="0" applyNumberFormat="1" applyBorder="1" applyAlignment="1">
      <alignment/>
    </xf>
    <xf numFmtId="49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2" fontId="2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/>
    </xf>
    <xf numFmtId="0" fontId="0" fillId="0" borderId="41" xfId="0" applyBorder="1" applyAlignment="1">
      <alignment/>
    </xf>
    <xf numFmtId="2" fontId="2" fillId="0" borderId="42" xfId="0" applyNumberFormat="1" applyFont="1" applyBorder="1" applyAlignment="1">
      <alignment/>
    </xf>
    <xf numFmtId="0" fontId="42" fillId="0" borderId="17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29" fillId="0" borderId="27" xfId="0" applyFont="1" applyBorder="1" applyAlignment="1">
      <alignment/>
    </xf>
    <xf numFmtId="0" fontId="29" fillId="0" borderId="32" xfId="0" applyFont="1" applyBorder="1" applyAlignment="1">
      <alignment/>
    </xf>
    <xf numFmtId="0" fontId="41" fillId="33" borderId="11" xfId="0" applyFont="1" applyFill="1" applyBorder="1" applyAlignment="1">
      <alignment wrapText="1"/>
    </xf>
    <xf numFmtId="0" fontId="42" fillId="33" borderId="11" xfId="0" applyFont="1" applyFill="1" applyBorder="1" applyAlignment="1">
      <alignment wrapText="1"/>
    </xf>
    <xf numFmtId="0" fontId="0" fillId="33" borderId="39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40" xfId="0" applyFont="1" applyFill="1" applyBorder="1" applyAlignment="1">
      <alignment/>
    </xf>
    <xf numFmtId="0" fontId="0" fillId="33" borderId="41" xfId="0" applyFill="1" applyBorder="1" applyAlignment="1">
      <alignment/>
    </xf>
    <xf numFmtId="2" fontId="2" fillId="33" borderId="42" xfId="0" applyNumberFormat="1" applyFont="1" applyFill="1" applyBorder="1" applyAlignment="1">
      <alignment/>
    </xf>
    <xf numFmtId="0" fontId="29" fillId="0" borderId="16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43" xfId="0" applyFont="1" applyBorder="1" applyAlignment="1">
      <alignment wrapText="1"/>
    </xf>
    <xf numFmtId="0" fontId="41" fillId="0" borderId="44" xfId="0" applyFont="1" applyBorder="1" applyAlignment="1">
      <alignment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tabSelected="1" zoomScalePageLayoutView="0" workbookViewId="0" topLeftCell="A16">
      <selection activeCell="V22" sqref="V22"/>
    </sheetView>
  </sheetViews>
  <sheetFormatPr defaultColWidth="9.140625" defaultRowHeight="15"/>
  <cols>
    <col min="1" max="1" width="4.140625" style="0" customWidth="1"/>
    <col min="2" max="2" width="11.7109375" style="0" customWidth="1"/>
    <col min="3" max="3" width="11.00390625" style="8" customWidth="1"/>
    <col min="4" max="8" width="5.7109375" style="0" customWidth="1"/>
    <col min="9" max="9" width="6.28125" style="0" customWidth="1"/>
    <col min="11" max="11" width="7.421875" style="8" customWidth="1"/>
    <col min="12" max="12" width="6.421875" style="0" customWidth="1"/>
    <col min="13" max="13" width="5.7109375" style="0" customWidth="1"/>
    <col min="14" max="14" width="6.28125" style="0" customWidth="1"/>
    <col min="15" max="16" width="6.140625" style="0" customWidth="1"/>
    <col min="17" max="17" width="7.140625" style="0" customWidth="1"/>
    <col min="18" max="18" width="6.57421875" style="0" customWidth="1"/>
  </cols>
  <sheetData>
    <row r="1" spans="1:8" ht="15">
      <c r="A1" s="56" t="s">
        <v>0</v>
      </c>
      <c r="B1" s="57"/>
      <c r="C1" s="57"/>
      <c r="D1" s="57"/>
      <c r="E1" s="58"/>
      <c r="F1" s="4"/>
      <c r="G1" s="4"/>
      <c r="H1" s="5"/>
    </row>
    <row r="2" spans="1:8" ht="15">
      <c r="A2" s="6"/>
      <c r="H2" s="7"/>
    </row>
    <row r="3" spans="1:19" s="20" customFormat="1" ht="27" thickBot="1">
      <c r="A3" s="17" t="s">
        <v>1</v>
      </c>
      <c r="B3" s="17" t="s">
        <v>2</v>
      </c>
      <c r="C3" s="17" t="s">
        <v>3</v>
      </c>
      <c r="D3" s="17" t="s">
        <v>29</v>
      </c>
      <c r="E3" s="17" t="s">
        <v>30</v>
      </c>
      <c r="F3" s="17" t="s">
        <v>31</v>
      </c>
      <c r="G3" s="17" t="s">
        <v>32</v>
      </c>
      <c r="H3" s="18" t="s">
        <v>33</v>
      </c>
      <c r="I3" s="19" t="s">
        <v>34</v>
      </c>
      <c r="J3" s="19" t="s">
        <v>35</v>
      </c>
      <c r="K3" s="19" t="s">
        <v>37</v>
      </c>
      <c r="L3" s="19" t="s">
        <v>69</v>
      </c>
      <c r="M3" s="19" t="s">
        <v>70</v>
      </c>
      <c r="N3" s="19" t="s">
        <v>73</v>
      </c>
      <c r="O3" s="55" t="s">
        <v>74</v>
      </c>
      <c r="P3" s="55" t="s">
        <v>72</v>
      </c>
      <c r="Q3" s="55"/>
      <c r="R3" s="55"/>
      <c r="S3" s="55" t="s">
        <v>35</v>
      </c>
    </row>
    <row r="4" spans="1:19" ht="15">
      <c r="A4" s="11">
        <v>1</v>
      </c>
      <c r="B4" s="11" t="s">
        <v>4</v>
      </c>
      <c r="C4" s="44" t="s">
        <v>5</v>
      </c>
      <c r="D4" s="11">
        <v>100</v>
      </c>
      <c r="E4" s="11">
        <v>86</v>
      </c>
      <c r="F4" s="12">
        <v>100</v>
      </c>
      <c r="G4" s="11">
        <v>100</v>
      </c>
      <c r="H4" s="13">
        <v>92</v>
      </c>
      <c r="I4" s="14">
        <v>100</v>
      </c>
      <c r="J4" s="14">
        <f>SUM(D4:I4)</f>
        <v>578</v>
      </c>
      <c r="K4" s="16">
        <f>J4/60</f>
        <v>9.633333333333333</v>
      </c>
      <c r="L4" s="14">
        <v>68</v>
      </c>
      <c r="M4" s="14"/>
      <c r="N4" s="14">
        <f>1</f>
        <v>1</v>
      </c>
      <c r="O4" s="14"/>
      <c r="P4" s="9">
        <v>14</v>
      </c>
      <c r="Q4" s="9"/>
      <c r="R4" s="9"/>
      <c r="S4" s="9">
        <f>K4+MAX(L4,M4)/10+N4+O4+P4</f>
        <v>31.433333333333334</v>
      </c>
    </row>
    <row r="5" spans="1:19" ht="15">
      <c r="A5" s="3">
        <v>2</v>
      </c>
      <c r="B5" s="3" t="s">
        <v>6</v>
      </c>
      <c r="C5" s="45" t="s">
        <v>7</v>
      </c>
      <c r="D5" s="3">
        <v>95</v>
      </c>
      <c r="E5" s="3" t="s">
        <v>36</v>
      </c>
      <c r="F5" s="2"/>
      <c r="G5" s="3"/>
      <c r="H5" s="1"/>
      <c r="I5" s="9"/>
      <c r="J5" s="14">
        <f aca="true" t="shared" si="0" ref="J5:J16">SUM(D5:I5)</f>
        <v>95</v>
      </c>
      <c r="K5" s="15">
        <f aca="true" t="shared" si="1" ref="K5:K16">J5/60</f>
        <v>1.5833333333333333</v>
      </c>
      <c r="L5" s="9">
        <v>30</v>
      </c>
      <c r="M5" s="9"/>
      <c r="N5" s="9"/>
      <c r="O5" s="9"/>
      <c r="P5" s="9"/>
      <c r="Q5" s="9"/>
      <c r="R5" s="9"/>
      <c r="S5" s="9">
        <f aca="true" t="shared" si="2" ref="S5:S16">K5+MAX(L5,M5)/10+N5+O5+P5</f>
        <v>4.583333333333333</v>
      </c>
    </row>
    <row r="6" spans="1:19" ht="15">
      <c r="A6" s="3">
        <v>3</v>
      </c>
      <c r="B6" s="3" t="s">
        <v>8</v>
      </c>
      <c r="C6" s="45" t="s">
        <v>9</v>
      </c>
      <c r="D6" s="3">
        <v>100</v>
      </c>
      <c r="E6" s="3">
        <v>91</v>
      </c>
      <c r="F6" s="2">
        <v>75</v>
      </c>
      <c r="G6" s="3">
        <v>100</v>
      </c>
      <c r="H6" s="1">
        <v>81</v>
      </c>
      <c r="I6" s="9">
        <v>100</v>
      </c>
      <c r="J6" s="14">
        <f t="shared" si="0"/>
        <v>547</v>
      </c>
      <c r="K6" s="15">
        <f t="shared" si="1"/>
        <v>9.116666666666667</v>
      </c>
      <c r="L6" s="9">
        <v>73</v>
      </c>
      <c r="M6" s="9"/>
      <c r="N6" s="9">
        <f>1.5</f>
        <v>1.5</v>
      </c>
      <c r="O6" s="9">
        <v>4</v>
      </c>
      <c r="P6" s="9"/>
      <c r="Q6" s="9"/>
      <c r="R6" s="9"/>
      <c r="S6" s="9">
        <f t="shared" si="2"/>
        <v>21.916666666666668</v>
      </c>
    </row>
    <row r="7" spans="1:19" ht="15">
      <c r="A7" s="3">
        <v>4</v>
      </c>
      <c r="B7" s="3" t="s">
        <v>10</v>
      </c>
      <c r="C7" s="45" t="s">
        <v>11</v>
      </c>
      <c r="D7" s="3">
        <v>100</v>
      </c>
      <c r="E7" s="3">
        <v>100</v>
      </c>
      <c r="F7" s="2">
        <v>100</v>
      </c>
      <c r="G7" s="3">
        <v>100</v>
      </c>
      <c r="H7" s="1">
        <v>100</v>
      </c>
      <c r="I7" s="9">
        <v>100</v>
      </c>
      <c r="J7" s="14">
        <f t="shared" si="0"/>
        <v>600</v>
      </c>
      <c r="K7" s="15">
        <f t="shared" si="1"/>
        <v>10</v>
      </c>
      <c r="L7" s="9">
        <v>71</v>
      </c>
      <c r="M7" s="9"/>
      <c r="N7" s="9">
        <v>4</v>
      </c>
      <c r="O7" s="9"/>
      <c r="P7" s="9">
        <v>17.71</v>
      </c>
      <c r="Q7" s="9"/>
      <c r="R7" s="9"/>
      <c r="S7" s="9">
        <f t="shared" si="2"/>
        <v>38.81</v>
      </c>
    </row>
    <row r="8" spans="1:19" ht="15">
      <c r="A8" s="3">
        <v>5</v>
      </c>
      <c r="B8" s="3" t="s">
        <v>12</v>
      </c>
      <c r="C8" s="45" t="s">
        <v>13</v>
      </c>
      <c r="D8" s="3">
        <v>75</v>
      </c>
      <c r="E8" s="3">
        <v>77</v>
      </c>
      <c r="F8" s="2">
        <v>81</v>
      </c>
      <c r="G8" s="3">
        <v>90</v>
      </c>
      <c r="H8" s="1">
        <v>92</v>
      </c>
      <c r="I8" s="9">
        <v>83</v>
      </c>
      <c r="J8" s="14">
        <f t="shared" si="0"/>
        <v>498</v>
      </c>
      <c r="K8" s="15">
        <f t="shared" si="1"/>
        <v>8.3</v>
      </c>
      <c r="L8" s="9">
        <v>71</v>
      </c>
      <c r="M8" s="9"/>
      <c r="N8" s="9">
        <v>1.5</v>
      </c>
      <c r="O8" s="9"/>
      <c r="P8" s="9">
        <v>8.57</v>
      </c>
      <c r="Q8" s="9"/>
      <c r="R8" s="9"/>
      <c r="S8" s="9">
        <f t="shared" si="2"/>
        <v>25.47</v>
      </c>
    </row>
    <row r="9" spans="1:19" ht="15">
      <c r="A9" s="3">
        <v>6</v>
      </c>
      <c r="B9" s="3" t="s">
        <v>14</v>
      </c>
      <c r="C9" s="45" t="s">
        <v>15</v>
      </c>
      <c r="D9" s="3"/>
      <c r="E9" s="3"/>
      <c r="F9" s="2"/>
      <c r="G9" s="3"/>
      <c r="H9" s="10"/>
      <c r="I9" s="9"/>
      <c r="J9" s="14">
        <f t="shared" si="0"/>
        <v>0</v>
      </c>
      <c r="K9" s="15">
        <f t="shared" si="1"/>
        <v>0</v>
      </c>
      <c r="L9" s="9"/>
      <c r="M9" s="9">
        <v>39</v>
      </c>
      <c r="N9" s="9"/>
      <c r="O9" s="9"/>
      <c r="P9" s="9"/>
      <c r="Q9" s="9"/>
      <c r="R9" s="9"/>
      <c r="S9" s="9">
        <f t="shared" si="2"/>
        <v>3.9</v>
      </c>
    </row>
    <row r="10" spans="1:19" ht="15">
      <c r="A10" s="3">
        <v>7</v>
      </c>
      <c r="B10" s="3" t="s">
        <v>16</v>
      </c>
      <c r="C10" s="45" t="s">
        <v>14</v>
      </c>
      <c r="D10" s="3">
        <v>100</v>
      </c>
      <c r="E10" s="3">
        <v>100</v>
      </c>
      <c r="F10" s="2">
        <v>100</v>
      </c>
      <c r="G10" s="3">
        <v>100</v>
      </c>
      <c r="H10" s="1">
        <v>100</v>
      </c>
      <c r="I10" s="9">
        <v>100</v>
      </c>
      <c r="J10" s="14">
        <f t="shared" si="0"/>
        <v>600</v>
      </c>
      <c r="K10" s="15">
        <f t="shared" si="1"/>
        <v>10</v>
      </c>
      <c r="L10" s="9">
        <v>86</v>
      </c>
      <c r="M10" s="9"/>
      <c r="N10" s="9">
        <v>4</v>
      </c>
      <c r="O10" s="9">
        <v>4</v>
      </c>
      <c r="P10" s="9">
        <v>20</v>
      </c>
      <c r="Q10" s="9"/>
      <c r="R10" s="9"/>
      <c r="S10" s="9">
        <f t="shared" si="2"/>
        <v>46.6</v>
      </c>
    </row>
    <row r="11" spans="1:19" ht="15">
      <c r="A11" s="3">
        <v>8</v>
      </c>
      <c r="B11" s="3" t="s">
        <v>17</v>
      </c>
      <c r="C11" s="45" t="s">
        <v>18</v>
      </c>
      <c r="D11" s="3">
        <v>95</v>
      </c>
      <c r="E11" s="3">
        <v>100</v>
      </c>
      <c r="F11" s="2">
        <v>100</v>
      </c>
      <c r="G11" s="3">
        <v>100</v>
      </c>
      <c r="H11" s="1">
        <v>100</v>
      </c>
      <c r="I11" s="9">
        <v>100</v>
      </c>
      <c r="J11" s="14">
        <f t="shared" si="0"/>
        <v>595</v>
      </c>
      <c r="K11" s="15">
        <f t="shared" si="1"/>
        <v>9.916666666666666</v>
      </c>
      <c r="L11" s="9">
        <v>68</v>
      </c>
      <c r="M11" s="9"/>
      <c r="N11" s="9"/>
      <c r="O11" s="9"/>
      <c r="P11" s="9">
        <v>5.71</v>
      </c>
      <c r="Q11" s="9"/>
      <c r="R11" s="9"/>
      <c r="S11" s="9">
        <f t="shared" si="2"/>
        <v>22.426666666666666</v>
      </c>
    </row>
    <row r="12" spans="1:19" ht="15">
      <c r="A12" s="3">
        <v>9</v>
      </c>
      <c r="B12" s="3" t="s">
        <v>19</v>
      </c>
      <c r="C12" s="45" t="s">
        <v>20</v>
      </c>
      <c r="D12" s="3">
        <v>75</v>
      </c>
      <c r="E12" s="3">
        <v>82</v>
      </c>
      <c r="F12" s="2">
        <v>88</v>
      </c>
      <c r="G12" s="3">
        <v>90</v>
      </c>
      <c r="H12" s="1">
        <v>81</v>
      </c>
      <c r="I12" s="9">
        <v>100</v>
      </c>
      <c r="J12" s="14">
        <f t="shared" si="0"/>
        <v>516</v>
      </c>
      <c r="K12" s="15">
        <f t="shared" si="1"/>
        <v>8.6</v>
      </c>
      <c r="L12" s="9">
        <v>48</v>
      </c>
      <c r="M12" s="9"/>
      <c r="N12" s="9">
        <v>1</v>
      </c>
      <c r="O12" s="9"/>
      <c r="P12" s="9">
        <v>5.71</v>
      </c>
      <c r="Q12" s="9"/>
      <c r="R12" s="9"/>
      <c r="S12" s="9">
        <f t="shared" si="2"/>
        <v>20.11</v>
      </c>
    </row>
    <row r="13" spans="1:19" ht="15">
      <c r="A13" s="3">
        <v>10</v>
      </c>
      <c r="B13" s="3" t="s">
        <v>21</v>
      </c>
      <c r="C13" s="45" t="s">
        <v>22</v>
      </c>
      <c r="D13" s="3">
        <v>90</v>
      </c>
      <c r="E13" s="3">
        <v>91</v>
      </c>
      <c r="F13" s="2">
        <v>100</v>
      </c>
      <c r="G13" s="3">
        <v>90</v>
      </c>
      <c r="H13" s="1">
        <v>77</v>
      </c>
      <c r="I13" s="9">
        <v>83</v>
      </c>
      <c r="J13" s="14">
        <f t="shared" si="0"/>
        <v>531</v>
      </c>
      <c r="K13" s="15">
        <f t="shared" si="1"/>
        <v>8.85</v>
      </c>
      <c r="L13" s="9">
        <v>50</v>
      </c>
      <c r="M13" s="9"/>
      <c r="N13" s="9"/>
      <c r="O13" s="9"/>
      <c r="P13" s="9">
        <v>13.14</v>
      </c>
      <c r="Q13" s="9"/>
      <c r="R13" s="9"/>
      <c r="S13" s="9">
        <f t="shared" si="2"/>
        <v>26.990000000000002</v>
      </c>
    </row>
    <row r="14" spans="1:19" ht="15">
      <c r="A14" s="3">
        <v>11</v>
      </c>
      <c r="B14" s="3" t="s">
        <v>23</v>
      </c>
      <c r="C14" s="45" t="s">
        <v>24</v>
      </c>
      <c r="D14" s="3">
        <v>100</v>
      </c>
      <c r="E14" s="3">
        <v>82</v>
      </c>
      <c r="F14" s="2">
        <v>100</v>
      </c>
      <c r="G14" s="3">
        <v>100</v>
      </c>
      <c r="H14" s="1">
        <v>77</v>
      </c>
      <c r="I14" s="9">
        <v>100</v>
      </c>
      <c r="J14" s="14">
        <f t="shared" si="0"/>
        <v>559</v>
      </c>
      <c r="K14" s="15">
        <f t="shared" si="1"/>
        <v>9.316666666666666</v>
      </c>
      <c r="L14" s="9">
        <v>64</v>
      </c>
      <c r="M14" s="9"/>
      <c r="N14" s="9"/>
      <c r="O14" s="9"/>
      <c r="P14" s="9"/>
      <c r="Q14" s="9"/>
      <c r="R14" s="9"/>
      <c r="S14" s="9">
        <f t="shared" si="2"/>
        <v>15.716666666666667</v>
      </c>
    </row>
    <row r="15" spans="1:19" ht="15">
      <c r="A15" s="3">
        <v>12</v>
      </c>
      <c r="B15" s="3" t="s">
        <v>25</v>
      </c>
      <c r="C15" s="45" t="s">
        <v>26</v>
      </c>
      <c r="D15" s="3">
        <v>95</v>
      </c>
      <c r="E15" s="3">
        <v>100</v>
      </c>
      <c r="F15" s="2">
        <v>100</v>
      </c>
      <c r="G15" s="3">
        <v>100</v>
      </c>
      <c r="H15" s="1">
        <v>100</v>
      </c>
      <c r="I15" s="9">
        <v>83</v>
      </c>
      <c r="J15" s="14">
        <f t="shared" si="0"/>
        <v>578</v>
      </c>
      <c r="K15" s="15">
        <f t="shared" si="1"/>
        <v>9.633333333333333</v>
      </c>
      <c r="L15" s="9">
        <v>66</v>
      </c>
      <c r="M15" s="9"/>
      <c r="N15" s="9">
        <v>1</v>
      </c>
      <c r="O15" s="9"/>
      <c r="P15" s="9">
        <v>14</v>
      </c>
      <c r="Q15" s="9"/>
      <c r="R15" s="9"/>
      <c r="S15" s="9">
        <f t="shared" si="2"/>
        <v>31.233333333333334</v>
      </c>
    </row>
    <row r="16" spans="1:19" ht="15">
      <c r="A16" s="3">
        <v>13</v>
      </c>
      <c r="B16" s="3" t="s">
        <v>27</v>
      </c>
      <c r="C16" s="45" t="s">
        <v>28</v>
      </c>
      <c r="D16" s="3">
        <v>48</v>
      </c>
      <c r="E16" s="3">
        <v>95</v>
      </c>
      <c r="F16" s="2">
        <v>88</v>
      </c>
      <c r="G16" s="3">
        <v>100</v>
      </c>
      <c r="H16" s="1">
        <v>96</v>
      </c>
      <c r="I16" s="9">
        <v>83</v>
      </c>
      <c r="J16" s="14">
        <f t="shared" si="0"/>
        <v>510</v>
      </c>
      <c r="K16" s="15">
        <f t="shared" si="1"/>
        <v>8.5</v>
      </c>
      <c r="L16" s="9">
        <v>50</v>
      </c>
      <c r="M16" s="9">
        <v>41</v>
      </c>
      <c r="N16" s="9"/>
      <c r="O16" s="9"/>
      <c r="P16" s="9">
        <v>2.57</v>
      </c>
      <c r="Q16" s="9"/>
      <c r="R16" s="9"/>
      <c r="S16" s="9">
        <f t="shared" si="2"/>
        <v>16.07</v>
      </c>
    </row>
    <row r="18" ht="15.75" thickBot="1"/>
    <row r="19" spans="2:20" ht="15">
      <c r="B19" s="21"/>
      <c r="C19" s="46"/>
      <c r="D19" s="22" t="s">
        <v>38</v>
      </c>
      <c r="E19" s="23" t="s">
        <v>39</v>
      </c>
      <c r="F19" s="23" t="s">
        <v>40</v>
      </c>
      <c r="G19" s="23" t="s">
        <v>39</v>
      </c>
      <c r="H19" s="23" t="s">
        <v>41</v>
      </c>
      <c r="I19" s="23" t="s">
        <v>39</v>
      </c>
      <c r="J19" s="24" t="s">
        <v>42</v>
      </c>
      <c r="K19" s="25" t="s">
        <v>59</v>
      </c>
      <c r="L19" s="23" t="s">
        <v>39</v>
      </c>
      <c r="M19" s="23" t="s">
        <v>60</v>
      </c>
      <c r="N19" s="23" t="s">
        <v>39</v>
      </c>
      <c r="O19" s="23" t="s">
        <v>61</v>
      </c>
      <c r="P19" s="23" t="s">
        <v>39</v>
      </c>
      <c r="Q19" s="23" t="s">
        <v>43</v>
      </c>
      <c r="R19" s="23" t="s">
        <v>39</v>
      </c>
      <c r="S19" s="26" t="s">
        <v>44</v>
      </c>
      <c r="T19" s="27" t="s">
        <v>45</v>
      </c>
    </row>
    <row r="20" spans="2:20" ht="15.75" thickBot="1">
      <c r="B20" s="28"/>
      <c r="C20" s="47"/>
      <c r="D20" s="29"/>
      <c r="E20" s="30"/>
      <c r="F20" s="30"/>
      <c r="G20" s="30"/>
      <c r="H20" s="30"/>
      <c r="I20" s="30"/>
      <c r="J20" s="31" t="s">
        <v>46</v>
      </c>
      <c r="K20" s="32"/>
      <c r="L20" s="30"/>
      <c r="M20" s="30"/>
      <c r="N20" s="30"/>
      <c r="O20" s="30"/>
      <c r="P20" s="30"/>
      <c r="Q20" s="30"/>
      <c r="R20" s="30"/>
      <c r="S20" s="33" t="s">
        <v>47</v>
      </c>
      <c r="T20" s="34" t="s">
        <v>48</v>
      </c>
    </row>
    <row r="21" spans="1:20" ht="15">
      <c r="A21" s="11">
        <v>1</v>
      </c>
      <c r="B21" s="11" t="s">
        <v>4</v>
      </c>
      <c r="C21" s="44" t="s">
        <v>5</v>
      </c>
      <c r="D21" s="35" t="s">
        <v>49</v>
      </c>
      <c r="E21" s="14">
        <v>10</v>
      </c>
      <c r="F21" s="14" t="s">
        <v>51</v>
      </c>
      <c r="G21" s="14"/>
      <c r="H21" s="14" t="s">
        <v>50</v>
      </c>
      <c r="I21" s="14">
        <v>10</v>
      </c>
      <c r="J21" s="36">
        <f>E21+G21+I21</f>
        <v>20</v>
      </c>
      <c r="K21" s="37" t="s">
        <v>51</v>
      </c>
      <c r="L21" s="14">
        <v>0</v>
      </c>
      <c r="M21" s="14" t="s">
        <v>56</v>
      </c>
      <c r="N21" s="14">
        <v>9</v>
      </c>
      <c r="O21" s="14" t="s">
        <v>57</v>
      </c>
      <c r="P21" s="14">
        <v>10</v>
      </c>
      <c r="Q21" s="14" t="s">
        <v>58</v>
      </c>
      <c r="R21" s="14">
        <v>10</v>
      </c>
      <c r="S21" s="38">
        <f>L21+N21+P21+R21</f>
        <v>29</v>
      </c>
      <c r="T21" s="39">
        <f>(J21+S21)*2/7</f>
        <v>14</v>
      </c>
    </row>
    <row r="22" spans="1:20" ht="15">
      <c r="A22" s="3">
        <v>2</v>
      </c>
      <c r="B22" s="48" t="s">
        <v>6</v>
      </c>
      <c r="C22" s="49" t="s">
        <v>7</v>
      </c>
      <c r="D22" s="50"/>
      <c r="E22" s="51"/>
      <c r="F22" s="51"/>
      <c r="G22" s="51"/>
      <c r="H22" s="51"/>
      <c r="I22" s="51"/>
      <c r="J22" s="52">
        <f aca="true" t="shared" si="3" ref="J22:J33">E22+G22+I22</f>
        <v>0</v>
      </c>
      <c r="K22" s="53"/>
      <c r="L22" s="51"/>
      <c r="M22" s="51"/>
      <c r="N22" s="51"/>
      <c r="O22" s="51"/>
      <c r="P22" s="51"/>
      <c r="Q22" s="51"/>
      <c r="R22" s="51"/>
      <c r="S22" s="38">
        <f aca="true" t="shared" si="4" ref="S22:S33">L22+N22+P22+R22</f>
        <v>0</v>
      </c>
      <c r="T22" s="54">
        <f aca="true" t="shared" si="5" ref="T22:T33">(J22+S22)*2/7</f>
        <v>0</v>
      </c>
    </row>
    <row r="23" spans="1:20" ht="15">
      <c r="A23" s="3">
        <v>3</v>
      </c>
      <c r="B23" s="3" t="s">
        <v>8</v>
      </c>
      <c r="C23" s="45" t="s">
        <v>9</v>
      </c>
      <c r="D23" s="40" t="s">
        <v>51</v>
      </c>
      <c r="E23" s="9"/>
      <c r="F23" s="9" t="s">
        <v>51</v>
      </c>
      <c r="G23" s="9"/>
      <c r="H23" s="9" t="s">
        <v>51</v>
      </c>
      <c r="I23" s="9"/>
      <c r="J23" s="41">
        <f t="shared" si="3"/>
        <v>0</v>
      </c>
      <c r="K23" s="42"/>
      <c r="L23" s="9"/>
      <c r="M23" s="9"/>
      <c r="N23" s="9"/>
      <c r="O23" s="9"/>
      <c r="P23" s="9"/>
      <c r="Q23" s="9"/>
      <c r="R23" s="9"/>
      <c r="S23" s="38">
        <f t="shared" si="4"/>
        <v>0</v>
      </c>
      <c r="T23" s="43">
        <f t="shared" si="5"/>
        <v>0</v>
      </c>
    </row>
    <row r="24" spans="1:20" ht="15">
      <c r="A24" s="3">
        <v>4</v>
      </c>
      <c r="B24" s="3" t="s">
        <v>10</v>
      </c>
      <c r="C24" s="45" t="s">
        <v>11</v>
      </c>
      <c r="D24" s="40">
        <v>26</v>
      </c>
      <c r="E24" s="9">
        <v>10</v>
      </c>
      <c r="F24" s="9">
        <v>36</v>
      </c>
      <c r="G24" s="9">
        <v>10</v>
      </c>
      <c r="H24" s="9">
        <v>27</v>
      </c>
      <c r="I24" s="9">
        <v>10</v>
      </c>
      <c r="J24" s="41">
        <f t="shared" si="3"/>
        <v>30</v>
      </c>
      <c r="K24" s="42" t="s">
        <v>51</v>
      </c>
      <c r="L24" s="9">
        <v>4</v>
      </c>
      <c r="M24" s="9" t="s">
        <v>66</v>
      </c>
      <c r="N24" s="9">
        <v>10</v>
      </c>
      <c r="O24" s="9" t="s">
        <v>67</v>
      </c>
      <c r="P24" s="9">
        <v>8</v>
      </c>
      <c r="Q24" s="9" t="s">
        <v>68</v>
      </c>
      <c r="R24" s="9">
        <v>10</v>
      </c>
      <c r="S24" s="38">
        <f t="shared" si="4"/>
        <v>32</v>
      </c>
      <c r="T24" s="43">
        <f t="shared" si="5"/>
        <v>17.714285714285715</v>
      </c>
    </row>
    <row r="25" spans="1:20" ht="15">
      <c r="A25" s="3">
        <v>5</v>
      </c>
      <c r="B25" s="3" t="s">
        <v>12</v>
      </c>
      <c r="C25" s="45" t="s">
        <v>13</v>
      </c>
      <c r="D25" s="40">
        <v>26</v>
      </c>
      <c r="E25" s="9">
        <v>10</v>
      </c>
      <c r="F25" s="9" t="s">
        <v>51</v>
      </c>
      <c r="G25" s="9">
        <v>2</v>
      </c>
      <c r="H25" s="9">
        <v>23</v>
      </c>
      <c r="I25" s="9">
        <v>10</v>
      </c>
      <c r="J25" s="41">
        <f t="shared" si="3"/>
        <v>22</v>
      </c>
      <c r="K25" s="42" t="s">
        <v>51</v>
      </c>
      <c r="L25" s="9">
        <v>2</v>
      </c>
      <c r="M25" s="9" t="s">
        <v>51</v>
      </c>
      <c r="N25" s="9">
        <v>1</v>
      </c>
      <c r="O25" s="9" t="s">
        <v>51</v>
      </c>
      <c r="P25" s="9">
        <v>2</v>
      </c>
      <c r="Q25" s="9" t="s">
        <v>51</v>
      </c>
      <c r="R25" s="9">
        <v>3</v>
      </c>
      <c r="S25" s="38">
        <f t="shared" si="4"/>
        <v>8</v>
      </c>
      <c r="T25" s="43">
        <f t="shared" si="5"/>
        <v>8.571428571428571</v>
      </c>
    </row>
    <row r="26" spans="1:20" ht="15">
      <c r="A26" s="3">
        <v>6</v>
      </c>
      <c r="B26" s="48" t="s">
        <v>14</v>
      </c>
      <c r="C26" s="49" t="s">
        <v>15</v>
      </c>
      <c r="D26" s="50"/>
      <c r="E26" s="51"/>
      <c r="F26" s="51"/>
      <c r="G26" s="51"/>
      <c r="H26" s="51"/>
      <c r="I26" s="51"/>
      <c r="J26" s="52">
        <f t="shared" si="3"/>
        <v>0</v>
      </c>
      <c r="K26" s="53"/>
      <c r="L26" s="51"/>
      <c r="M26" s="51"/>
      <c r="N26" s="51"/>
      <c r="O26" s="51"/>
      <c r="P26" s="51"/>
      <c r="Q26" s="51"/>
      <c r="R26" s="51"/>
      <c r="S26" s="38">
        <f t="shared" si="4"/>
        <v>0</v>
      </c>
      <c r="T26" s="54">
        <f t="shared" si="5"/>
        <v>0</v>
      </c>
    </row>
    <row r="27" spans="1:20" ht="15">
      <c r="A27" s="3">
        <v>7</v>
      </c>
      <c r="B27" s="3" t="s">
        <v>16</v>
      </c>
      <c r="C27" s="45" t="s">
        <v>14</v>
      </c>
      <c r="D27" s="40">
        <v>29</v>
      </c>
      <c r="E27" s="9">
        <v>10</v>
      </c>
      <c r="F27" s="9">
        <v>32</v>
      </c>
      <c r="G27" s="9">
        <v>10</v>
      </c>
      <c r="H27" s="9">
        <v>24</v>
      </c>
      <c r="I27" s="9">
        <v>10</v>
      </c>
      <c r="J27" s="41">
        <f t="shared" si="3"/>
        <v>30</v>
      </c>
      <c r="K27" s="42" t="s">
        <v>62</v>
      </c>
      <c r="L27" s="9">
        <v>10</v>
      </c>
      <c r="M27" s="9" t="s">
        <v>57</v>
      </c>
      <c r="N27" s="9">
        <v>10</v>
      </c>
      <c r="O27" s="9" t="s">
        <v>57</v>
      </c>
      <c r="P27" s="9">
        <v>10</v>
      </c>
      <c r="Q27" s="9" t="s">
        <v>63</v>
      </c>
      <c r="R27" s="9">
        <v>10</v>
      </c>
      <c r="S27" s="38">
        <f t="shared" si="4"/>
        <v>40</v>
      </c>
      <c r="T27" s="43">
        <f t="shared" si="5"/>
        <v>20</v>
      </c>
    </row>
    <row r="28" spans="1:20" ht="15">
      <c r="A28" s="3">
        <v>8</v>
      </c>
      <c r="B28" s="3" t="s">
        <v>17</v>
      </c>
      <c r="C28" s="45" t="s">
        <v>18</v>
      </c>
      <c r="D28" s="40" t="s">
        <v>51</v>
      </c>
      <c r="E28" s="9">
        <v>2</v>
      </c>
      <c r="F28" s="9" t="s">
        <v>51</v>
      </c>
      <c r="G28" s="9">
        <v>0</v>
      </c>
      <c r="H28" s="9" t="s">
        <v>51</v>
      </c>
      <c r="I28" s="9">
        <v>3</v>
      </c>
      <c r="J28" s="41">
        <f t="shared" si="3"/>
        <v>5</v>
      </c>
      <c r="K28" s="42" t="s">
        <v>51</v>
      </c>
      <c r="L28" s="9">
        <v>2</v>
      </c>
      <c r="M28" s="9" t="s">
        <v>51</v>
      </c>
      <c r="N28" s="9">
        <v>1</v>
      </c>
      <c r="O28" s="9" t="s">
        <v>51</v>
      </c>
      <c r="P28" s="9">
        <v>2</v>
      </c>
      <c r="Q28" s="9" t="s">
        <v>68</v>
      </c>
      <c r="R28" s="9">
        <v>10</v>
      </c>
      <c r="S28" s="38">
        <f t="shared" si="4"/>
        <v>15</v>
      </c>
      <c r="T28" s="43">
        <f t="shared" si="5"/>
        <v>5.714285714285714</v>
      </c>
    </row>
    <row r="29" spans="1:20" ht="15">
      <c r="A29" s="3">
        <v>9</v>
      </c>
      <c r="B29" s="3" t="s">
        <v>19</v>
      </c>
      <c r="C29" s="45" t="s">
        <v>20</v>
      </c>
      <c r="D29" s="40" t="s">
        <v>51</v>
      </c>
      <c r="E29" s="9">
        <v>2</v>
      </c>
      <c r="F29" s="9" t="s">
        <v>51</v>
      </c>
      <c r="G29" s="9">
        <v>2</v>
      </c>
      <c r="H29" s="9" t="s">
        <v>51</v>
      </c>
      <c r="I29" s="9">
        <v>4</v>
      </c>
      <c r="J29" s="41">
        <f t="shared" si="3"/>
        <v>8</v>
      </c>
      <c r="K29" s="42" t="s">
        <v>51</v>
      </c>
      <c r="L29" s="9">
        <v>1</v>
      </c>
      <c r="M29" s="9" t="s">
        <v>51</v>
      </c>
      <c r="N29" s="9">
        <v>5</v>
      </c>
      <c r="O29" s="9" t="s">
        <v>51</v>
      </c>
      <c r="P29" s="9">
        <v>1</v>
      </c>
      <c r="Q29" s="9" t="s">
        <v>51</v>
      </c>
      <c r="R29" s="9">
        <v>5</v>
      </c>
      <c r="S29" s="38">
        <f t="shared" si="4"/>
        <v>12</v>
      </c>
      <c r="T29" s="43">
        <f t="shared" si="5"/>
        <v>5.714285714285714</v>
      </c>
    </row>
    <row r="30" spans="1:20" ht="15">
      <c r="A30" s="3">
        <v>10</v>
      </c>
      <c r="B30" s="3" t="s">
        <v>21</v>
      </c>
      <c r="C30" s="45" t="s">
        <v>22</v>
      </c>
      <c r="D30" s="40" t="s">
        <v>52</v>
      </c>
      <c r="E30" s="9">
        <v>9</v>
      </c>
      <c r="F30" s="9" t="s">
        <v>51</v>
      </c>
      <c r="G30" s="9"/>
      <c r="H30" s="9" t="s">
        <v>53</v>
      </c>
      <c r="I30" s="9">
        <v>9</v>
      </c>
      <c r="J30" s="41">
        <f t="shared" si="3"/>
        <v>18</v>
      </c>
      <c r="K30" s="42" t="s">
        <v>51</v>
      </c>
      <c r="L30" s="9">
        <v>1</v>
      </c>
      <c r="M30" s="9" t="s">
        <v>64</v>
      </c>
      <c r="N30" s="9">
        <v>9</v>
      </c>
      <c r="O30" s="9" t="s">
        <v>56</v>
      </c>
      <c r="P30" s="9">
        <v>9</v>
      </c>
      <c r="Q30" s="9" t="s">
        <v>65</v>
      </c>
      <c r="R30" s="9">
        <v>9</v>
      </c>
      <c r="S30" s="38">
        <f t="shared" si="4"/>
        <v>28</v>
      </c>
      <c r="T30" s="43">
        <f t="shared" si="5"/>
        <v>13.142857142857142</v>
      </c>
    </row>
    <row r="31" spans="1:20" ht="15">
      <c r="A31" s="3">
        <v>11</v>
      </c>
      <c r="B31" s="3" t="s">
        <v>23</v>
      </c>
      <c r="C31" s="45" t="s">
        <v>24</v>
      </c>
      <c r="D31" s="50"/>
      <c r="E31" s="51"/>
      <c r="F31" s="51"/>
      <c r="G31" s="51"/>
      <c r="H31" s="51"/>
      <c r="I31" s="51"/>
      <c r="J31" s="52">
        <f t="shared" si="3"/>
        <v>0</v>
      </c>
      <c r="K31" s="53"/>
      <c r="L31" s="51"/>
      <c r="M31" s="51"/>
      <c r="N31" s="51"/>
      <c r="O31" s="51"/>
      <c r="P31" s="51"/>
      <c r="Q31" s="51"/>
      <c r="R31" s="51"/>
      <c r="S31" s="38">
        <f t="shared" si="4"/>
        <v>0</v>
      </c>
      <c r="T31" s="54">
        <f t="shared" si="5"/>
        <v>0</v>
      </c>
    </row>
    <row r="32" spans="1:20" ht="15">
      <c r="A32" s="3">
        <v>12</v>
      </c>
      <c r="B32" s="3" t="s">
        <v>25</v>
      </c>
      <c r="C32" s="45" t="s">
        <v>26</v>
      </c>
      <c r="D32" s="40" t="s">
        <v>54</v>
      </c>
      <c r="E32" s="9">
        <v>10</v>
      </c>
      <c r="F32" s="9" t="s">
        <v>51</v>
      </c>
      <c r="G32" s="9">
        <v>0</v>
      </c>
      <c r="H32" s="9" t="s">
        <v>55</v>
      </c>
      <c r="I32" s="9">
        <v>10</v>
      </c>
      <c r="J32" s="41">
        <f t="shared" si="3"/>
        <v>20</v>
      </c>
      <c r="K32" s="42" t="s">
        <v>51</v>
      </c>
      <c r="L32" s="9">
        <v>1</v>
      </c>
      <c r="M32" s="9" t="s">
        <v>71</v>
      </c>
      <c r="N32" s="9">
        <v>8</v>
      </c>
      <c r="O32" s="9" t="s">
        <v>57</v>
      </c>
      <c r="P32" s="9">
        <v>10</v>
      </c>
      <c r="Q32" s="9" t="s">
        <v>54</v>
      </c>
      <c r="R32" s="9">
        <v>10</v>
      </c>
      <c r="S32" s="38">
        <f t="shared" si="4"/>
        <v>29</v>
      </c>
      <c r="T32" s="43">
        <f t="shared" si="5"/>
        <v>14</v>
      </c>
    </row>
    <row r="33" spans="1:20" ht="15">
      <c r="A33" s="3">
        <v>13</v>
      </c>
      <c r="B33" s="3" t="s">
        <v>27</v>
      </c>
      <c r="C33" s="45" t="s">
        <v>28</v>
      </c>
      <c r="D33" s="40" t="s">
        <v>51</v>
      </c>
      <c r="E33" s="9">
        <v>2</v>
      </c>
      <c r="F33" s="9" t="s">
        <v>51</v>
      </c>
      <c r="G33" s="9">
        <v>0</v>
      </c>
      <c r="H33" s="9" t="s">
        <v>51</v>
      </c>
      <c r="I33" s="9">
        <v>2</v>
      </c>
      <c r="J33" s="41">
        <f t="shared" si="3"/>
        <v>4</v>
      </c>
      <c r="K33" s="42" t="s">
        <v>51</v>
      </c>
      <c r="L33" s="9">
        <v>2</v>
      </c>
      <c r="M33" s="9" t="s">
        <v>51</v>
      </c>
      <c r="N33" s="9">
        <v>0</v>
      </c>
      <c r="O33" s="9" t="s">
        <v>51</v>
      </c>
      <c r="P33" s="9">
        <v>0</v>
      </c>
      <c r="Q33" s="9" t="s">
        <v>51</v>
      </c>
      <c r="R33" s="9">
        <v>3</v>
      </c>
      <c r="S33" s="38">
        <f t="shared" si="4"/>
        <v>5</v>
      </c>
      <c r="T33" s="43">
        <f t="shared" si="5"/>
        <v>2.5714285714285716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 Prank</dc:creator>
  <cp:keywords/>
  <dc:description/>
  <cp:lastModifiedBy>Rein Prank</cp:lastModifiedBy>
  <dcterms:created xsi:type="dcterms:W3CDTF">2013-02-27T13:38:34Z</dcterms:created>
  <dcterms:modified xsi:type="dcterms:W3CDTF">2013-05-24T10:03:02Z</dcterms:modified>
  <cp:category/>
  <cp:version/>
  <cp:contentType/>
  <cp:contentStatus/>
</cp:coreProperties>
</file>