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15195" windowHeight="9165" activeTab="0"/>
  </bookViews>
  <sheets>
    <sheet name="Sheet1" sheetId="1" r:id="rId1"/>
    <sheet name="Sheet2" sheetId="2" r:id="rId2"/>
    <sheet name="Sheet3" sheetId="3" r:id="rId3"/>
  </sheets>
  <definedNames>
    <definedName name="TABLE" localSheetId="0">'Sheet1'!$A$1:$F$435</definedName>
    <definedName name="TABLE_2" localSheetId="0">'Sheet1'!$A$1:$F$435</definedName>
  </definedNames>
  <calcPr fullCalcOnLoad="1"/>
</workbook>
</file>

<file path=xl/sharedStrings.xml><?xml version="1.0" encoding="utf-8"?>
<sst xmlns="http://schemas.openxmlformats.org/spreadsheetml/2006/main" count="459" uniqueCount="230">
  <si>
    <t>Last Name</t>
  </si>
  <si>
    <t>Rühm</t>
  </si>
  <si>
    <t>Test1</t>
  </si>
  <si>
    <t>Test2</t>
  </si>
  <si>
    <t>Test3</t>
  </si>
  <si>
    <t>Test4</t>
  </si>
  <si>
    <t>Sort</t>
  </si>
  <si>
    <t>Edit</t>
  </si>
  <si>
    <t>Submissions</t>
  </si>
  <si>
    <t>Graph</t>
  </si>
  <si>
    <t>Out of 30</t>
  </si>
  <si>
    <t>Out of 20</t>
  </si>
  <si>
    <t>Out of 18</t>
  </si>
  <si>
    <t>Anton</t>
  </si>
  <si>
    <t>dm</t>
  </si>
  <si>
    <t>Assor</t>
  </si>
  <si>
    <t>Dovnar</t>
  </si>
  <si>
    <t>Enok</t>
  </si>
  <si>
    <t>haidak</t>
  </si>
  <si>
    <t>hansson</t>
  </si>
  <si>
    <t>haug</t>
  </si>
  <si>
    <t>Hein</t>
  </si>
  <si>
    <t>Helemets</t>
  </si>
  <si>
    <t>hermann</t>
  </si>
  <si>
    <t>Ilves</t>
  </si>
  <si>
    <t>Juhkamsoo</t>
  </si>
  <si>
    <t>Kahre</t>
  </si>
  <si>
    <t>Kaljumäe</t>
  </si>
  <si>
    <t>Kallas</t>
  </si>
  <si>
    <t>Kasekamp</t>
  </si>
  <si>
    <t>Kass</t>
  </si>
  <si>
    <t>Kirsimäe</t>
  </si>
  <si>
    <t>Kosk</t>
  </si>
  <si>
    <t>Krutov</t>
  </si>
  <si>
    <t>Kruusmaa</t>
  </si>
  <si>
    <t>Kullas</t>
  </si>
  <si>
    <t>kuusik</t>
  </si>
  <si>
    <t>Kuusk</t>
  </si>
  <si>
    <t>Laane</t>
  </si>
  <si>
    <t>Lentsius</t>
  </si>
  <si>
    <t>Lindepuu</t>
  </si>
  <si>
    <t>Mikkel</t>
  </si>
  <si>
    <t>mõisa</t>
  </si>
  <si>
    <t>Mõttus</t>
  </si>
  <si>
    <t>Needo</t>
  </si>
  <si>
    <t>Nikitin</t>
  </si>
  <si>
    <t>Oder</t>
  </si>
  <si>
    <t>Oja</t>
  </si>
  <si>
    <t>Ojasoo</t>
  </si>
  <si>
    <t>Õis</t>
  </si>
  <si>
    <t>Paadik</t>
  </si>
  <si>
    <t>Parfjonov</t>
  </si>
  <si>
    <t>Paurson</t>
  </si>
  <si>
    <t>Pellenen</t>
  </si>
  <si>
    <t>Ploom</t>
  </si>
  <si>
    <t>Põld</t>
  </si>
  <si>
    <t>Prits</t>
  </si>
  <si>
    <t>Püss</t>
  </si>
  <si>
    <t>Raag</t>
  </si>
  <si>
    <t>Raitviir</t>
  </si>
  <si>
    <t>Randma</t>
  </si>
  <si>
    <t>Rattur</t>
  </si>
  <si>
    <t>Rähn</t>
  </si>
  <si>
    <t>Ritslaid</t>
  </si>
  <si>
    <t>Roostoja</t>
  </si>
  <si>
    <t>Saviauk</t>
  </si>
  <si>
    <t>Seljodkin</t>
  </si>
  <si>
    <t>Semm</t>
  </si>
  <si>
    <t>Shishkovskaja</t>
  </si>
  <si>
    <t>Shteinmiller</t>
  </si>
  <si>
    <t>Skornjakov</t>
  </si>
  <si>
    <t>Soggar</t>
  </si>
  <si>
    <t>Sütt</t>
  </si>
  <si>
    <t>Teder</t>
  </si>
  <si>
    <t>Tikk</t>
  </si>
  <si>
    <t>Tobre</t>
  </si>
  <si>
    <t>Toit</t>
  </si>
  <si>
    <t>Tomson</t>
  </si>
  <si>
    <t>Toom</t>
  </si>
  <si>
    <t>troon</t>
  </si>
  <si>
    <t>Troskov</t>
  </si>
  <si>
    <t>Tsharnetski</t>
  </si>
  <si>
    <t>Tsõmbaljuk</t>
  </si>
  <si>
    <t>Tšerkašin</t>
  </si>
  <si>
    <t>Ütt</t>
  </si>
  <si>
    <t>Vahi</t>
  </si>
  <si>
    <t>Vaino</t>
  </si>
  <si>
    <t>Valdmann</t>
  </si>
  <si>
    <t>Valdvee</t>
  </si>
  <si>
    <t>Vare</t>
  </si>
  <si>
    <t>Väär</t>
  </si>
  <si>
    <t>Vennik</t>
  </si>
  <si>
    <t>viispert</t>
  </si>
  <si>
    <t>Vildersen</t>
  </si>
  <si>
    <t>Virumäe</t>
  </si>
  <si>
    <t>Zaitseva</t>
  </si>
  <si>
    <t>Zanev</t>
  </si>
  <si>
    <t>Albert</t>
  </si>
  <si>
    <t>dme</t>
  </si>
  <si>
    <t>Aleksejeva</t>
  </si>
  <si>
    <t>Anikina</t>
  </si>
  <si>
    <t>Aunin</t>
  </si>
  <si>
    <t>Baskova</t>
  </si>
  <si>
    <t>beilmann</t>
  </si>
  <si>
    <t>Birnbaum</t>
  </si>
  <si>
    <t>Bogdanov</t>
  </si>
  <si>
    <t>Bojarts^uk</t>
  </si>
  <si>
    <t>Borissov</t>
  </si>
  <si>
    <t>bulova</t>
  </si>
  <si>
    <t>Bushina</t>
  </si>
  <si>
    <t>Dahl</t>
  </si>
  <si>
    <t>Einola</t>
  </si>
  <si>
    <t>Eomois</t>
  </si>
  <si>
    <t>Grebennik</t>
  </si>
  <si>
    <t>Grigorjeva</t>
  </si>
  <si>
    <t>Grints^uk</t>
  </si>
  <si>
    <t>Hanni</t>
  </si>
  <si>
    <t>Hendla</t>
  </si>
  <si>
    <t>Hirve</t>
  </si>
  <si>
    <t>Isak</t>
  </si>
  <si>
    <t>Jaago</t>
  </si>
  <si>
    <t>Jaanson</t>
  </si>
  <si>
    <t>Jahhu</t>
  </si>
  <si>
    <t>jakovits</t>
  </si>
  <si>
    <t>Jalakas</t>
  </si>
  <si>
    <t>Järve</t>
  </si>
  <si>
    <t>Jefimova</t>
  </si>
  <si>
    <t>johanson</t>
  </si>
  <si>
    <t>Jõemets</t>
  </si>
  <si>
    <t>Kabanov</t>
  </si>
  <si>
    <t>Kadakas</t>
  </si>
  <si>
    <t>Kamm</t>
  </si>
  <si>
    <t>Kann</t>
  </si>
  <si>
    <t>Karu</t>
  </si>
  <si>
    <t>Kasak</t>
  </si>
  <si>
    <t>Käärik</t>
  </si>
  <si>
    <t>Kelt</t>
  </si>
  <si>
    <t>Kervi</t>
  </si>
  <si>
    <t>Kiisk</t>
  </si>
  <si>
    <t>kikas</t>
  </si>
  <si>
    <t>Kikkas</t>
  </si>
  <si>
    <t>kolde</t>
  </si>
  <si>
    <t>Kolk</t>
  </si>
  <si>
    <t>kork</t>
  </si>
  <si>
    <t>Korts^kova</t>
  </si>
  <si>
    <t>Kossenko</t>
  </si>
  <si>
    <t>Kõdar</t>
  </si>
  <si>
    <t>Kriisa</t>
  </si>
  <si>
    <t>Krus^ka</t>
  </si>
  <si>
    <t>Kurg</t>
  </si>
  <si>
    <t>Külaots</t>
  </si>
  <si>
    <t>Lagutkin</t>
  </si>
  <si>
    <t>Lelumees</t>
  </si>
  <si>
    <t>Leontjeva</t>
  </si>
  <si>
    <t>Liivak</t>
  </si>
  <si>
    <t>Lina</t>
  </si>
  <si>
    <t>Linnik</t>
  </si>
  <si>
    <t>Lõhmus</t>
  </si>
  <si>
    <t>Luik</t>
  </si>
  <si>
    <t>Lunkov</t>
  </si>
  <si>
    <t>Luts</t>
  </si>
  <si>
    <t>Mets</t>
  </si>
  <si>
    <t>Moissejeva</t>
  </si>
  <si>
    <t>Must</t>
  </si>
  <si>
    <t>Nurk</t>
  </si>
  <si>
    <t>Parts</t>
  </si>
  <si>
    <t>Pastarus</t>
  </si>
  <si>
    <t>Pavelkovits^</t>
  </si>
  <si>
    <t>Pern</t>
  </si>
  <si>
    <t>Petermann</t>
  </si>
  <si>
    <t>Petshonkin</t>
  </si>
  <si>
    <t>Pizzolanti</t>
  </si>
  <si>
    <t>Poltev</t>
  </si>
  <si>
    <t>Press</t>
  </si>
  <si>
    <t>Pruulmann</t>
  </si>
  <si>
    <t>Pühvel</t>
  </si>
  <si>
    <t>Rahumeel</t>
  </si>
  <si>
    <t>raid</t>
  </si>
  <si>
    <t>Raketskaja</t>
  </si>
  <si>
    <t>Randoja</t>
  </si>
  <si>
    <t>Raudsepp</t>
  </si>
  <si>
    <t>Rebaste</t>
  </si>
  <si>
    <t>Reimand</t>
  </si>
  <si>
    <t>Roosileht</t>
  </si>
  <si>
    <t>Rosman</t>
  </si>
  <si>
    <t>rumm</t>
  </si>
  <si>
    <t>salagina</t>
  </si>
  <si>
    <t>sander</t>
  </si>
  <si>
    <t>Sarv</t>
  </si>
  <si>
    <t>Saveljeva</t>
  </si>
  <si>
    <t>Säälik</t>
  </si>
  <si>
    <t>Säks</t>
  </si>
  <si>
    <t>Schotter</t>
  </si>
  <si>
    <t>Semjonova</t>
  </si>
  <si>
    <t>Siim</t>
  </si>
  <si>
    <t>siinmaa</t>
  </si>
  <si>
    <t>Sivtsev</t>
  </si>
  <si>
    <t>Smirnov</t>
  </si>
  <si>
    <t>Spilevoi</t>
  </si>
  <si>
    <t>Tallmeister</t>
  </si>
  <si>
    <t>Tamkivi</t>
  </si>
  <si>
    <t>Tamm</t>
  </si>
  <si>
    <t>Tammeoja</t>
  </si>
  <si>
    <t>Tammo</t>
  </si>
  <si>
    <t>Targonskaja</t>
  </si>
  <si>
    <t>Teekivi</t>
  </si>
  <si>
    <t>Teino</t>
  </si>
  <si>
    <t>Tenno</t>
  </si>
  <si>
    <t>Tohvri</t>
  </si>
  <si>
    <t>Tomikas</t>
  </si>
  <si>
    <t>Toots</t>
  </si>
  <si>
    <t>Tretjakov</t>
  </si>
  <si>
    <t>Tselikova</t>
  </si>
  <si>
    <t>Tyrk</t>
  </si>
  <si>
    <t>t¡sesnokova</t>
  </si>
  <si>
    <t>Uibo</t>
  </si>
  <si>
    <t>Umda</t>
  </si>
  <si>
    <t>Urgard</t>
  </si>
  <si>
    <t>Üts</t>
  </si>
  <si>
    <t>Vaaks</t>
  </si>
  <si>
    <t>Veinberg</t>
  </si>
  <si>
    <t>Viilup</t>
  </si>
  <si>
    <t>Vilgota</t>
  </si>
  <si>
    <t>Võssotski</t>
  </si>
  <si>
    <t>Zavatski</t>
  </si>
  <si>
    <t>Teineprank</t>
  </si>
  <si>
    <t>xx</t>
  </si>
  <si>
    <t>Summa</t>
  </si>
  <si>
    <t>kolme</t>
  </si>
  <si>
    <t>testi järel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</si>
</sst>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2" borderId="1" xfId="2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0" fillId="0" borderId="0" xfId="0" applyNumberFormat="1" applyAlignment="1">
      <alignment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top"/>
    </xf>
    <xf numFmtId="0" fontId="0" fillId="3" borderId="5" xfId="0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2" fillId="2" borderId="6" xfId="20" applyFill="1" applyBorder="1" applyAlignment="1">
      <alignment horizontal="center" vertical="top"/>
    </xf>
    <xf numFmtId="0" fontId="2" fillId="2" borderId="7" xfId="20" applyFill="1" applyBorder="1" applyAlignment="1">
      <alignment horizontal="center" vertical="top"/>
    </xf>
    <xf numFmtId="0" fontId="0" fillId="0" borderId="8" xfId="0" applyBorder="1" applyAlignment="1">
      <alignment/>
    </xf>
    <xf numFmtId="0" fontId="2" fillId="2" borderId="9" xfId="20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" borderId="12" xfId="0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top.update_main_win('Distribution',%20'/SCRIPT/DiskMat/scripts/designer/serve_student_mgmt.pl?SHOWSTATS+COURSEMGMT+1015850280',%205,%200)" TargetMode="External" /><Relationship Id="rId2" Type="http://schemas.openxmlformats.org/officeDocument/2006/relationships/hyperlink" Target="javascript:top.update_main_win('Submissions',%20'/SCRIPT/DiskMat/scripts/designer/serve_quiz.pl?ACTION=SUBMISSIONS_SM&amp;amp;ID=1015850280',%205,%200)" TargetMode="External" /><Relationship Id="rId3" Type="http://schemas.openxmlformats.org/officeDocument/2006/relationships/hyperlink" Target="/SCRIPT/DiskMat/scripts/designer/serve_student_mgmt.pl?REFRESH+COURSEMGMT+1015850280" TargetMode="External" /><Relationship Id="rId4" Type="http://schemas.openxmlformats.org/officeDocument/2006/relationships/hyperlink" Target="javascript:top.update_main_win('Distribution',%20'/SCRIPT/DiskMat/scripts/designer/serve_student_mgmt.pl?SHOWSTATS+COURSEMGMT+1014629968',%205,%200)" TargetMode="External" /><Relationship Id="rId5" Type="http://schemas.openxmlformats.org/officeDocument/2006/relationships/hyperlink" Target="javascript:top.update_main_win('Submissions',%20'/SCRIPT/DiskMat/scripts/designer/serve_quiz.pl?ACTION=SUBMISSIONS_SM&amp;amp;ID=1014629967',%205,%200)" TargetMode="External" /><Relationship Id="rId6" Type="http://schemas.openxmlformats.org/officeDocument/2006/relationships/hyperlink" Target="/SCRIPT/DiskMat/scripts/designer/serve_student_mgmt.pl?REFRESH+COURSEMGMT+1014629968" TargetMode="External" /><Relationship Id="rId7" Type="http://schemas.openxmlformats.org/officeDocument/2006/relationships/hyperlink" Target="javascript:top.update_main_win('Distribution',%20'/SCRIPT/DiskMat/scripts/designer/serve_student_mgmt.pl?SHOWSTATS+COURSEMGMT+1014025970',%205,%200)" TargetMode="External" /><Relationship Id="rId8" Type="http://schemas.openxmlformats.org/officeDocument/2006/relationships/hyperlink" Target="javascript:top.update_main_win('Submissions',%20'/SCRIPT/DiskMat/scripts/designer/serve_quiz.pl?ACTION=SUBMISSIONS_SM&amp;amp;ID=1014025969',%205,%200)" TargetMode="External" /><Relationship Id="rId9" Type="http://schemas.openxmlformats.org/officeDocument/2006/relationships/hyperlink" Target="/SCRIPT/DiskMat/scripts/designer/serve_student_mgmt.pl?REFRESH+COURSEMGMT+1014025970" TargetMode="External" /><Relationship Id="rId10" Type="http://schemas.openxmlformats.org/officeDocument/2006/relationships/hyperlink" Target="javascript:top.update_main_win('Distribution',%20'/SCRIPT/DiskMat/scripts/designer/serve_student_mgmt.pl?SHOWSTATS+COURSEMGMT+1013524703',%205,%200)" TargetMode="External" /><Relationship Id="rId11" Type="http://schemas.openxmlformats.org/officeDocument/2006/relationships/hyperlink" Target="javascript:top.update_main_win('Submissions',%20'/SCRIPT/DiskMat/scripts/designer/serve_quiz.pl?ACTION=SUBMISSIONS_SM&amp;amp;ID=1013524703',%205,%200)" TargetMode="External" /><Relationship Id="rId12" Type="http://schemas.openxmlformats.org/officeDocument/2006/relationships/hyperlink" Target="/SCRIPT/DiskMat/scripts/designer/serve_student_mgmt.pl?REFRESH+COURSEMGMT+1013524703" TargetMode="External" /><Relationship Id="rId13" Type="http://schemas.openxmlformats.org/officeDocument/2006/relationships/hyperlink" Target="javascript:top.update_main_win('Edit%20Column%20Values',%20'/SCRIPT/DiskMat/scripts/designer/serve_student_mgmt.pl?EDITCOL+COURSEMGMT+1013531514',%205,%200)" TargetMode="External" /><Relationship Id="rId14" Type="http://schemas.openxmlformats.org/officeDocument/2006/relationships/hyperlink" Target="/SCRIPT/DiskMat/scripts/designer/serve_student_mgmt.pl?REFRESH+COURSEMGMT+1013531514" TargetMode="External" /><Relationship Id="rId15" Type="http://schemas.openxmlformats.org/officeDocument/2006/relationships/hyperlink" Target="javascript:top.update_main_win('Edit%20Column%20Values',%20'/SCRIPT/DiskMat/scripts/designer/serve_student_mgmt.pl?EDITCOL+COURSEMGMT+959304660',%205,%200)" TargetMode="External" /><Relationship Id="rId16" Type="http://schemas.openxmlformats.org/officeDocument/2006/relationships/hyperlink" Target="/SCRIPT/DiskMat/scripts/designer/serve_student_mgmt.pl?REFRESH+COURSEMGMT+959304660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5"/>
  <sheetViews>
    <sheetView tabSelected="1" workbookViewId="0" topLeftCell="A412">
      <selection activeCell="F438" sqref="F438"/>
    </sheetView>
  </sheetViews>
  <sheetFormatPr defaultColWidth="9.140625" defaultRowHeight="12.75"/>
  <cols>
    <col min="1" max="1" width="13.28125" style="0" customWidth="1"/>
    <col min="7" max="7" width="12.421875" style="0" customWidth="1"/>
    <col min="12" max="12" width="4.00390625" style="0" customWidth="1"/>
  </cols>
  <sheetData>
    <row r="1" spans="1:13" ht="13.5" thickBot="1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t="str">
        <f>A1</f>
        <v>Last Name</v>
      </c>
      <c r="H1" t="str">
        <f>B1</f>
        <v>Rühm</v>
      </c>
      <c r="I1" t="str">
        <f>C1</f>
        <v>Test1</v>
      </c>
      <c r="J1" t="str">
        <f>D1</f>
        <v>Test2</v>
      </c>
      <c r="K1" t="str">
        <f>E1</f>
        <v>Test3</v>
      </c>
      <c r="M1" s="33" t="s">
        <v>227</v>
      </c>
    </row>
    <row r="2" spans="1:13" ht="12.75">
      <c r="A2" s="24" t="s">
        <v>6</v>
      </c>
      <c r="B2" s="25" t="s">
        <v>6</v>
      </c>
      <c r="C2" s="25" t="s">
        <v>6</v>
      </c>
      <c r="D2" s="25" t="s">
        <v>6</v>
      </c>
      <c r="E2" s="25" t="s">
        <v>6</v>
      </c>
      <c r="F2" s="25" t="s">
        <v>6</v>
      </c>
      <c r="G2" s="26"/>
      <c r="H2" s="26"/>
      <c r="I2" s="26"/>
      <c r="J2" s="26"/>
      <c r="K2" s="26"/>
      <c r="L2" s="26"/>
      <c r="M2" s="34" t="s">
        <v>228</v>
      </c>
    </row>
    <row r="3" spans="1:13" ht="12.75">
      <c r="A3" s="27" t="s">
        <v>7</v>
      </c>
      <c r="B3" s="1" t="s">
        <v>7</v>
      </c>
      <c r="C3" s="1" t="s">
        <v>8</v>
      </c>
      <c r="D3" s="1" t="s">
        <v>8</v>
      </c>
      <c r="E3" s="1" t="s">
        <v>8</v>
      </c>
      <c r="F3" s="1" t="s">
        <v>8</v>
      </c>
      <c r="G3" s="28"/>
      <c r="H3" s="28"/>
      <c r="I3" s="28"/>
      <c r="J3" s="28"/>
      <c r="K3" s="28"/>
      <c r="L3" s="28"/>
      <c r="M3" s="34" t="s">
        <v>229</v>
      </c>
    </row>
    <row r="4" spans="1:13" ht="12.75">
      <c r="A4" s="29"/>
      <c r="B4" s="2"/>
      <c r="C4" s="1" t="s">
        <v>9</v>
      </c>
      <c r="D4" s="1" t="s">
        <v>9</v>
      </c>
      <c r="E4" s="1" t="s">
        <v>9</v>
      </c>
      <c r="F4" s="1" t="s">
        <v>9</v>
      </c>
      <c r="G4" s="28"/>
      <c r="H4" s="28"/>
      <c r="I4" s="28"/>
      <c r="J4" s="28"/>
      <c r="K4" s="28"/>
      <c r="L4" s="28"/>
      <c r="M4" s="34"/>
    </row>
    <row r="5" spans="1:13" ht="13.5" thickBot="1">
      <c r="A5" s="30"/>
      <c r="B5" s="31"/>
      <c r="C5" s="31" t="s">
        <v>10</v>
      </c>
      <c r="D5" s="31" t="s">
        <v>11</v>
      </c>
      <c r="E5" s="31" t="s">
        <v>12</v>
      </c>
      <c r="F5" s="31" t="s">
        <v>11</v>
      </c>
      <c r="G5" s="32">
        <f>A4</f>
        <v>0</v>
      </c>
      <c r="H5" s="32">
        <f>B4</f>
        <v>0</v>
      </c>
      <c r="I5" s="31">
        <v>30</v>
      </c>
      <c r="J5" s="31">
        <v>20</v>
      </c>
      <c r="K5" s="31">
        <v>18</v>
      </c>
      <c r="L5" s="36"/>
      <c r="M5" s="35"/>
    </row>
    <row r="6" spans="1:13" ht="12.75">
      <c r="A6" s="21" t="s">
        <v>13</v>
      </c>
      <c r="B6" s="22" t="s">
        <v>14</v>
      </c>
      <c r="C6" s="23">
        <v>24</v>
      </c>
      <c r="D6" s="23">
        <v>18</v>
      </c>
      <c r="E6" s="23">
        <v>18</v>
      </c>
      <c r="F6" s="23"/>
      <c r="G6" t="str">
        <f>A6</f>
        <v>Anton</v>
      </c>
      <c r="H6" t="str">
        <f>B6</f>
        <v>dm</v>
      </c>
      <c r="I6" s="15">
        <f>C6</f>
        <v>24</v>
      </c>
      <c r="J6" s="15">
        <f>D6</f>
        <v>18</v>
      </c>
      <c r="K6" s="15">
        <f>E6</f>
        <v>18</v>
      </c>
      <c r="L6" s="15"/>
      <c r="M6" s="15"/>
    </row>
    <row r="7" spans="1:13" ht="12.75">
      <c r="A7" s="4"/>
      <c r="B7" s="14"/>
      <c r="C7" s="6"/>
      <c r="D7" s="6"/>
      <c r="E7" s="6"/>
      <c r="F7" s="6"/>
      <c r="I7" s="15">
        <f>I6/I$5*100</f>
        <v>80</v>
      </c>
      <c r="J7" s="15">
        <f>J6/J$5*100</f>
        <v>90</v>
      </c>
      <c r="K7" s="15">
        <f>K6/K$5*100</f>
        <v>100</v>
      </c>
      <c r="L7" s="15"/>
      <c r="M7" s="15">
        <f>SUM(I7:K7)/3</f>
        <v>90</v>
      </c>
    </row>
    <row r="8" spans="1:13" ht="12.75">
      <c r="A8" s="3" t="s">
        <v>15</v>
      </c>
      <c r="B8" s="5" t="s">
        <v>14</v>
      </c>
      <c r="C8" s="16">
        <f>28/2</f>
        <v>14</v>
      </c>
      <c r="D8" s="7"/>
      <c r="E8" s="7"/>
      <c r="F8" s="7"/>
      <c r="G8" t="str">
        <f>A8</f>
        <v>Assor</v>
      </c>
      <c r="H8" t="str">
        <f>B8</f>
        <v>dm</v>
      </c>
      <c r="I8" s="15">
        <f>C8</f>
        <v>14</v>
      </c>
      <c r="J8" s="15">
        <f>D8</f>
        <v>0</v>
      </c>
      <c r="K8" s="15">
        <f>E8</f>
        <v>0</v>
      </c>
      <c r="L8" s="15"/>
      <c r="M8" s="15"/>
    </row>
    <row r="9" spans="1:13" ht="12.75">
      <c r="A9" s="4"/>
      <c r="B9" s="14"/>
      <c r="C9" s="17"/>
      <c r="D9" s="6"/>
      <c r="E9" s="6"/>
      <c r="F9" s="6"/>
      <c r="I9" s="15">
        <f>I8/I$5*100</f>
        <v>46.666666666666664</v>
      </c>
      <c r="J9" s="15">
        <f>J8/J$5*100</f>
        <v>0</v>
      </c>
      <c r="K9" s="15">
        <f>K8/K$5*100</f>
        <v>0</v>
      </c>
      <c r="L9" s="15"/>
      <c r="M9" s="15">
        <f>SUM(I9:K9)/3</f>
        <v>15.555555555555555</v>
      </c>
    </row>
    <row r="10" spans="1:13" ht="12.75">
      <c r="A10" s="3" t="s">
        <v>16</v>
      </c>
      <c r="B10" s="5" t="s">
        <v>14</v>
      </c>
      <c r="C10" s="7">
        <v>30</v>
      </c>
      <c r="D10" s="7">
        <v>20</v>
      </c>
      <c r="E10" s="7">
        <v>18</v>
      </c>
      <c r="F10" s="7">
        <v>20</v>
      </c>
      <c r="G10" t="str">
        <f>A10</f>
        <v>Dovnar</v>
      </c>
      <c r="H10" t="str">
        <f>B10</f>
        <v>dm</v>
      </c>
      <c r="I10" s="15">
        <f>C10</f>
        <v>30</v>
      </c>
      <c r="J10" s="15">
        <f>D10</f>
        <v>20</v>
      </c>
      <c r="K10" s="15">
        <f>E10</f>
        <v>18</v>
      </c>
      <c r="L10" s="15"/>
      <c r="M10" s="15"/>
    </row>
    <row r="11" spans="1:13" ht="12.75">
      <c r="A11" s="4"/>
      <c r="B11" s="14"/>
      <c r="C11" s="6"/>
      <c r="D11" s="6"/>
      <c r="E11" s="6"/>
      <c r="F11" s="6"/>
      <c r="I11" s="15">
        <f>I10/I$5*100</f>
        <v>100</v>
      </c>
      <c r="J11" s="15">
        <f>J10/J$5*100</f>
        <v>100</v>
      </c>
      <c r="K11" s="15">
        <f>K10/K$5*100</f>
        <v>100</v>
      </c>
      <c r="L11" s="15"/>
      <c r="M11" s="15">
        <f>SUM(I11:K11)/3</f>
        <v>100</v>
      </c>
    </row>
    <row r="12" spans="1:13" ht="12.75">
      <c r="A12" s="3" t="s">
        <v>17</v>
      </c>
      <c r="B12" s="5" t="s">
        <v>14</v>
      </c>
      <c r="C12" s="7"/>
      <c r="D12" s="7"/>
      <c r="E12" s="7"/>
      <c r="F12" s="7"/>
      <c r="G12" t="str">
        <f>A12</f>
        <v>Enok</v>
      </c>
      <c r="H12" t="str">
        <f>B12</f>
        <v>dm</v>
      </c>
      <c r="I12" s="15">
        <f>C12</f>
        <v>0</v>
      </c>
      <c r="J12" s="15">
        <f>D12</f>
        <v>0</v>
      </c>
      <c r="K12" s="15">
        <f>E12</f>
        <v>0</v>
      </c>
      <c r="L12" s="15"/>
      <c r="M12" s="15"/>
    </row>
    <row r="13" spans="1:13" ht="12.75">
      <c r="A13" s="4"/>
      <c r="B13" s="14"/>
      <c r="C13" s="6"/>
      <c r="D13" s="6"/>
      <c r="E13" s="6"/>
      <c r="F13" s="6"/>
      <c r="I13" s="15">
        <f>I12/I$5*100</f>
        <v>0</v>
      </c>
      <c r="J13" s="15">
        <f>J12/J$5*100</f>
        <v>0</v>
      </c>
      <c r="K13" s="15">
        <f>K12/K$5*100</f>
        <v>0</v>
      </c>
      <c r="L13" s="15"/>
      <c r="M13" s="15">
        <f>SUM(I13:K13)/3</f>
        <v>0</v>
      </c>
    </row>
    <row r="14" spans="1:13" ht="12.75">
      <c r="A14" s="8" t="s">
        <v>18</v>
      </c>
      <c r="B14" s="10" t="s">
        <v>14</v>
      </c>
      <c r="C14" s="12">
        <v>30</v>
      </c>
      <c r="D14" s="12">
        <v>20</v>
      </c>
      <c r="E14" s="12">
        <v>14</v>
      </c>
      <c r="F14" s="12"/>
      <c r="G14" t="str">
        <f>A14</f>
        <v>haidak</v>
      </c>
      <c r="H14" t="str">
        <f>B14</f>
        <v>dm</v>
      </c>
      <c r="I14" s="15">
        <f>C14</f>
        <v>30</v>
      </c>
      <c r="J14" s="15">
        <f>D14</f>
        <v>20</v>
      </c>
      <c r="K14" s="15">
        <f>E14</f>
        <v>14</v>
      </c>
      <c r="L14" s="15"/>
      <c r="M14" s="15"/>
    </row>
    <row r="15" spans="1:13" ht="12.75">
      <c r="A15" s="9"/>
      <c r="B15" s="13"/>
      <c r="C15" s="11"/>
      <c r="D15" s="11"/>
      <c r="E15" s="11"/>
      <c r="F15" s="11"/>
      <c r="I15" s="15">
        <f>I14/I$5*100</f>
        <v>100</v>
      </c>
      <c r="J15" s="15">
        <f>J14/J$5*100</f>
        <v>100</v>
      </c>
      <c r="K15" s="15">
        <f>K14/K$5*100</f>
        <v>77.77777777777779</v>
      </c>
      <c r="L15" s="15"/>
      <c r="M15" s="15">
        <f>SUM(I15:K15)/3</f>
        <v>92.5925925925926</v>
      </c>
    </row>
    <row r="16" spans="1:13" ht="12.75">
      <c r="A16" s="3" t="s">
        <v>19</v>
      </c>
      <c r="B16" s="5" t="s">
        <v>14</v>
      </c>
      <c r="C16" s="16">
        <f>24/2</f>
        <v>12</v>
      </c>
      <c r="D16" s="16">
        <f>18/2</f>
        <v>9</v>
      </c>
      <c r="E16" s="7">
        <v>18</v>
      </c>
      <c r="F16" s="7"/>
      <c r="G16" t="str">
        <f>A16</f>
        <v>hansson</v>
      </c>
      <c r="H16" t="str">
        <f>B16</f>
        <v>dm</v>
      </c>
      <c r="I16" s="15">
        <f>C16</f>
        <v>12</v>
      </c>
      <c r="J16" s="15">
        <f>D16</f>
        <v>9</v>
      </c>
      <c r="K16" s="15">
        <f>E16</f>
        <v>18</v>
      </c>
      <c r="L16" s="15"/>
      <c r="M16" s="15"/>
    </row>
    <row r="17" spans="1:13" ht="12.75">
      <c r="A17" s="4"/>
      <c r="B17" s="14"/>
      <c r="C17" s="17"/>
      <c r="D17" s="17"/>
      <c r="E17" s="6"/>
      <c r="F17" s="6"/>
      <c r="I17" s="15">
        <f>I16/I$5*100</f>
        <v>40</v>
      </c>
      <c r="J17" s="15">
        <f>J16/J$5*100</f>
        <v>45</v>
      </c>
      <c r="K17" s="15">
        <f>K16/K$5*100</f>
        <v>100</v>
      </c>
      <c r="L17" s="15"/>
      <c r="M17" s="15">
        <f>SUM(I17:K17)/3</f>
        <v>61.666666666666664</v>
      </c>
    </row>
    <row r="18" spans="1:13" ht="12.75">
      <c r="A18" s="3" t="s">
        <v>20</v>
      </c>
      <c r="B18" s="5" t="s">
        <v>14</v>
      </c>
      <c r="C18" s="16">
        <v>0</v>
      </c>
      <c r="D18" s="16">
        <f>17/2</f>
        <v>8.5</v>
      </c>
      <c r="E18" s="7">
        <v>14</v>
      </c>
      <c r="F18" s="7"/>
      <c r="G18" t="str">
        <f>A18</f>
        <v>haug</v>
      </c>
      <c r="H18" t="str">
        <f>B18</f>
        <v>dm</v>
      </c>
      <c r="I18" s="15">
        <f>C18</f>
        <v>0</v>
      </c>
      <c r="J18" s="15">
        <f>D18</f>
        <v>8.5</v>
      </c>
      <c r="K18" s="15">
        <f>E18</f>
        <v>14</v>
      </c>
      <c r="L18" s="15"/>
      <c r="M18" s="15"/>
    </row>
    <row r="19" spans="1:13" ht="12.75">
      <c r="A19" s="4"/>
      <c r="B19" s="14"/>
      <c r="C19" s="17"/>
      <c r="D19" s="17"/>
      <c r="E19" s="6"/>
      <c r="F19" s="6"/>
      <c r="I19" s="15">
        <f>I18/I$5*100</f>
        <v>0</v>
      </c>
      <c r="J19" s="15">
        <f>J18/J$5*100</f>
        <v>42.5</v>
      </c>
      <c r="K19" s="15">
        <f>K18/K$5*100</f>
        <v>77.77777777777779</v>
      </c>
      <c r="L19" s="15"/>
      <c r="M19" s="15">
        <f>SUM(I19:K19)/3</f>
        <v>40.092592592592595</v>
      </c>
    </row>
    <row r="20" spans="1:13" ht="12.75">
      <c r="A20" s="3" t="s">
        <v>21</v>
      </c>
      <c r="B20" s="5" t="s">
        <v>14</v>
      </c>
      <c r="C20" s="7">
        <v>28</v>
      </c>
      <c r="D20" s="7">
        <v>20</v>
      </c>
      <c r="E20" s="7">
        <v>18</v>
      </c>
      <c r="F20" s="7"/>
      <c r="G20" t="str">
        <f>A20</f>
        <v>Hein</v>
      </c>
      <c r="H20" t="str">
        <f>B20</f>
        <v>dm</v>
      </c>
      <c r="I20" s="15">
        <f>C20</f>
        <v>28</v>
      </c>
      <c r="J20" s="15">
        <f>D20</f>
        <v>20</v>
      </c>
      <c r="K20" s="15">
        <f>E20</f>
        <v>18</v>
      </c>
      <c r="L20" s="15"/>
      <c r="M20" s="15"/>
    </row>
    <row r="21" spans="1:13" ht="12.75">
      <c r="A21" s="4"/>
      <c r="B21" s="14"/>
      <c r="C21" s="6"/>
      <c r="D21" s="6"/>
      <c r="E21" s="6"/>
      <c r="F21" s="6"/>
      <c r="I21" s="15">
        <f>I20/I$5*100</f>
        <v>93.33333333333333</v>
      </c>
      <c r="J21" s="15">
        <f>J20/J$5*100</f>
        <v>100</v>
      </c>
      <c r="K21" s="15">
        <f>K20/K$5*100</f>
        <v>100</v>
      </c>
      <c r="L21" s="15"/>
      <c r="M21" s="15">
        <f>SUM(I21:K21)/3</f>
        <v>97.77777777777777</v>
      </c>
    </row>
    <row r="22" spans="1:13" ht="12.75">
      <c r="A22" s="3" t="s">
        <v>22</v>
      </c>
      <c r="B22" s="5" t="s">
        <v>14</v>
      </c>
      <c r="C22" s="7"/>
      <c r="D22" s="7"/>
      <c r="E22" s="7"/>
      <c r="F22" s="7"/>
      <c r="G22" t="str">
        <f>A22</f>
        <v>Helemets</v>
      </c>
      <c r="H22" t="str">
        <f>B22</f>
        <v>dm</v>
      </c>
      <c r="I22" s="15">
        <f>C22</f>
        <v>0</v>
      </c>
      <c r="J22" s="15">
        <f>D22</f>
        <v>0</v>
      </c>
      <c r="K22" s="15">
        <f>E22</f>
        <v>0</v>
      </c>
      <c r="L22" s="15"/>
      <c r="M22" s="15"/>
    </row>
    <row r="23" spans="1:13" ht="12.75">
      <c r="A23" s="4"/>
      <c r="B23" s="14"/>
      <c r="C23" s="6"/>
      <c r="D23" s="6"/>
      <c r="E23" s="6"/>
      <c r="F23" s="6"/>
      <c r="I23" s="15">
        <f>I22/I$5*100</f>
        <v>0</v>
      </c>
      <c r="J23" s="15">
        <f>J22/J$5*100</f>
        <v>0</v>
      </c>
      <c r="K23" s="15">
        <f>K22/K$5*100</f>
        <v>0</v>
      </c>
      <c r="L23" s="15"/>
      <c r="M23" s="15">
        <f>SUM(I23:K23)/3</f>
        <v>0</v>
      </c>
    </row>
    <row r="24" spans="1:13" ht="12.75">
      <c r="A24" s="8" t="s">
        <v>23</v>
      </c>
      <c r="B24" s="10" t="s">
        <v>14</v>
      </c>
      <c r="C24" s="12">
        <v>30</v>
      </c>
      <c r="D24" s="12">
        <v>20</v>
      </c>
      <c r="E24" s="12">
        <v>18</v>
      </c>
      <c r="F24" s="12">
        <v>20</v>
      </c>
      <c r="G24" t="str">
        <f>A24</f>
        <v>hermann</v>
      </c>
      <c r="H24" t="str">
        <f>B24</f>
        <v>dm</v>
      </c>
      <c r="I24" s="15">
        <f>C24</f>
        <v>30</v>
      </c>
      <c r="J24" s="15">
        <f>D24</f>
        <v>20</v>
      </c>
      <c r="K24" s="15">
        <f>E24</f>
        <v>18</v>
      </c>
      <c r="L24" s="15"/>
      <c r="M24" s="15"/>
    </row>
    <row r="25" spans="1:13" ht="12.75">
      <c r="A25" s="9"/>
      <c r="B25" s="13"/>
      <c r="C25" s="11"/>
      <c r="D25" s="11"/>
      <c r="E25" s="11"/>
      <c r="F25" s="11"/>
      <c r="I25" s="15">
        <f>I24/I$5*100</f>
        <v>100</v>
      </c>
      <c r="J25" s="15">
        <f>J24/J$5*100</f>
        <v>100</v>
      </c>
      <c r="K25" s="15">
        <f>K24/K$5*100</f>
        <v>100</v>
      </c>
      <c r="L25" s="15"/>
      <c r="M25" s="15">
        <f>SUM(I25:K25)/3</f>
        <v>100</v>
      </c>
    </row>
    <row r="26" spans="1:13" ht="12.75">
      <c r="A26" s="3" t="s">
        <v>24</v>
      </c>
      <c r="B26" s="5" t="s">
        <v>14</v>
      </c>
      <c r="C26" s="7">
        <v>26</v>
      </c>
      <c r="D26" s="7">
        <v>20</v>
      </c>
      <c r="E26" s="7">
        <v>18</v>
      </c>
      <c r="F26" s="7"/>
      <c r="G26" t="str">
        <f>A26</f>
        <v>Ilves</v>
      </c>
      <c r="H26" t="str">
        <f>B26</f>
        <v>dm</v>
      </c>
      <c r="I26" s="15">
        <f>C26</f>
        <v>26</v>
      </c>
      <c r="J26" s="15">
        <f>D26</f>
        <v>20</v>
      </c>
      <c r="K26" s="15">
        <f>E26</f>
        <v>18</v>
      </c>
      <c r="L26" s="15"/>
      <c r="M26" s="15"/>
    </row>
    <row r="27" spans="1:13" ht="12.75">
      <c r="A27" s="4"/>
      <c r="B27" s="14"/>
      <c r="C27" s="6"/>
      <c r="D27" s="6"/>
      <c r="E27" s="6"/>
      <c r="F27" s="6"/>
      <c r="I27" s="15">
        <f>I26/I$5*100</f>
        <v>86.66666666666667</v>
      </c>
      <c r="J27" s="15">
        <f>J26/J$5*100</f>
        <v>100</v>
      </c>
      <c r="K27" s="15">
        <f>K26/K$5*100</f>
        <v>100</v>
      </c>
      <c r="L27" s="15"/>
      <c r="M27" s="15">
        <f>SUM(I27:K27)/3</f>
        <v>95.55555555555556</v>
      </c>
    </row>
    <row r="28" spans="1:13" ht="12.75">
      <c r="A28" s="3" t="s">
        <v>25</v>
      </c>
      <c r="B28" s="5" t="s">
        <v>14</v>
      </c>
      <c r="C28" s="7">
        <v>30</v>
      </c>
      <c r="D28" s="7">
        <v>17</v>
      </c>
      <c r="E28" s="7">
        <v>18</v>
      </c>
      <c r="F28" s="7"/>
      <c r="G28" t="str">
        <f>A28</f>
        <v>Juhkamsoo</v>
      </c>
      <c r="H28" t="str">
        <f>B28</f>
        <v>dm</v>
      </c>
      <c r="I28" s="15">
        <f>C28</f>
        <v>30</v>
      </c>
      <c r="J28" s="15">
        <f>D28</f>
        <v>17</v>
      </c>
      <c r="K28" s="15">
        <f>E28</f>
        <v>18</v>
      </c>
      <c r="L28" s="15"/>
      <c r="M28" s="15"/>
    </row>
    <row r="29" spans="1:13" ht="12.75">
      <c r="A29" s="4"/>
      <c r="B29" s="14"/>
      <c r="C29" s="6"/>
      <c r="D29" s="6"/>
      <c r="E29" s="6"/>
      <c r="F29" s="6"/>
      <c r="I29" s="15">
        <f>I28/I$5*100</f>
        <v>100</v>
      </c>
      <c r="J29" s="15">
        <f>J28/J$5*100</f>
        <v>85</v>
      </c>
      <c r="K29" s="15">
        <f>K28/K$5*100</f>
        <v>100</v>
      </c>
      <c r="L29" s="15"/>
      <c r="M29" s="15">
        <f>SUM(I29:K29)/3</f>
        <v>95</v>
      </c>
    </row>
    <row r="30" spans="1:13" ht="12.75">
      <c r="A30" s="3" t="s">
        <v>26</v>
      </c>
      <c r="B30" s="5" t="s">
        <v>14</v>
      </c>
      <c r="C30" s="7"/>
      <c r="D30" s="7"/>
      <c r="E30" s="7"/>
      <c r="F30" s="7"/>
      <c r="G30" t="str">
        <f>A30</f>
        <v>Kahre</v>
      </c>
      <c r="H30" t="str">
        <f>B30</f>
        <v>dm</v>
      </c>
      <c r="I30" s="15">
        <f>C30</f>
        <v>0</v>
      </c>
      <c r="J30" s="15">
        <f>D30</f>
        <v>0</v>
      </c>
      <c r="K30" s="15">
        <f>E30</f>
        <v>0</v>
      </c>
      <c r="L30" s="15"/>
      <c r="M30" s="15"/>
    </row>
    <row r="31" spans="1:13" ht="12.75">
      <c r="A31" s="4"/>
      <c r="B31" s="14"/>
      <c r="C31" s="6"/>
      <c r="D31" s="6"/>
      <c r="E31" s="6"/>
      <c r="F31" s="6"/>
      <c r="I31" s="15">
        <f>I30/I$5*100</f>
        <v>0</v>
      </c>
      <c r="J31" s="15">
        <f>J30/J$5*100</f>
        <v>0</v>
      </c>
      <c r="K31" s="15">
        <f>K30/K$5*100</f>
        <v>0</v>
      </c>
      <c r="L31" s="15"/>
      <c r="M31" s="15">
        <f>SUM(I31:K31)/3</f>
        <v>0</v>
      </c>
    </row>
    <row r="32" spans="1:13" ht="12.75">
      <c r="A32" s="3" t="s">
        <v>27</v>
      </c>
      <c r="B32" s="5" t="s">
        <v>14</v>
      </c>
      <c r="C32" s="7">
        <v>26</v>
      </c>
      <c r="D32" s="7">
        <v>20</v>
      </c>
      <c r="E32" s="7">
        <v>18</v>
      </c>
      <c r="F32" s="7">
        <v>18</v>
      </c>
      <c r="G32" t="str">
        <f>A32</f>
        <v>Kaljumäe</v>
      </c>
      <c r="H32" t="str">
        <f>B32</f>
        <v>dm</v>
      </c>
      <c r="I32" s="15">
        <f>C32</f>
        <v>26</v>
      </c>
      <c r="J32" s="15">
        <f>D32</f>
        <v>20</v>
      </c>
      <c r="K32" s="15">
        <f>E32</f>
        <v>18</v>
      </c>
      <c r="L32" s="15"/>
      <c r="M32" s="15"/>
    </row>
    <row r="33" spans="1:13" ht="12.75">
      <c r="A33" s="4"/>
      <c r="B33" s="14"/>
      <c r="C33" s="6"/>
      <c r="D33" s="6"/>
      <c r="E33" s="6"/>
      <c r="F33" s="6"/>
      <c r="I33" s="15">
        <f>I32/I$5*100</f>
        <v>86.66666666666667</v>
      </c>
      <c r="J33" s="15">
        <f>J32/J$5*100</f>
        <v>100</v>
      </c>
      <c r="K33" s="15">
        <f>K32/K$5*100</f>
        <v>100</v>
      </c>
      <c r="L33" s="15"/>
      <c r="M33" s="15">
        <f>SUM(I33:K33)/3</f>
        <v>95.55555555555556</v>
      </c>
    </row>
    <row r="34" spans="1:13" ht="12.75">
      <c r="A34" s="8" t="s">
        <v>28</v>
      </c>
      <c r="B34" s="10" t="s">
        <v>14</v>
      </c>
      <c r="C34" s="12">
        <v>24</v>
      </c>
      <c r="D34" s="12">
        <v>18</v>
      </c>
      <c r="E34" s="12">
        <v>18</v>
      </c>
      <c r="F34" s="12">
        <v>18</v>
      </c>
      <c r="G34" t="str">
        <f>A34</f>
        <v>Kallas</v>
      </c>
      <c r="H34" t="str">
        <f>B34</f>
        <v>dm</v>
      </c>
      <c r="I34" s="15">
        <f>C34</f>
        <v>24</v>
      </c>
      <c r="J34" s="15">
        <f>D34</f>
        <v>18</v>
      </c>
      <c r="K34" s="15">
        <f>E34</f>
        <v>18</v>
      </c>
      <c r="L34" s="15"/>
      <c r="M34" s="15"/>
    </row>
    <row r="35" spans="1:13" ht="12.75">
      <c r="A35" s="9"/>
      <c r="B35" s="13"/>
      <c r="C35" s="11"/>
      <c r="D35" s="11"/>
      <c r="E35" s="11"/>
      <c r="F35" s="11"/>
      <c r="I35" s="15">
        <f>I34/I$5*100</f>
        <v>80</v>
      </c>
      <c r="J35" s="15">
        <f>J34/J$5*100</f>
        <v>90</v>
      </c>
      <c r="K35" s="15">
        <f>K34/K$5*100</f>
        <v>100</v>
      </c>
      <c r="L35" s="15"/>
      <c r="M35" s="15">
        <f>SUM(I35:K35)/3</f>
        <v>90</v>
      </c>
    </row>
    <row r="36" spans="1:13" ht="12.75">
      <c r="A36" s="3" t="s">
        <v>29</v>
      </c>
      <c r="B36" s="5" t="s">
        <v>14</v>
      </c>
      <c r="C36" s="7">
        <v>30</v>
      </c>
      <c r="D36" s="7">
        <v>18</v>
      </c>
      <c r="E36" s="7">
        <v>18</v>
      </c>
      <c r="F36" s="7"/>
      <c r="G36" t="str">
        <f>A36</f>
        <v>Kasekamp</v>
      </c>
      <c r="H36" t="str">
        <f>B36</f>
        <v>dm</v>
      </c>
      <c r="I36" s="15">
        <f>C36</f>
        <v>30</v>
      </c>
      <c r="J36" s="15">
        <f>D36</f>
        <v>18</v>
      </c>
      <c r="K36" s="15">
        <f>E36</f>
        <v>18</v>
      </c>
      <c r="L36" s="15"/>
      <c r="M36" s="15"/>
    </row>
    <row r="37" spans="1:13" ht="12.75">
      <c r="A37" s="4"/>
      <c r="B37" s="14"/>
      <c r="C37" s="6"/>
      <c r="D37" s="6"/>
      <c r="E37" s="6"/>
      <c r="F37" s="6"/>
      <c r="I37" s="15">
        <f>I36/I$5*100</f>
        <v>100</v>
      </c>
      <c r="J37" s="15">
        <f>J36/J$5*100</f>
        <v>90</v>
      </c>
      <c r="K37" s="15">
        <f>K36/K$5*100</f>
        <v>100</v>
      </c>
      <c r="L37" s="15"/>
      <c r="M37" s="15">
        <f>SUM(I37:K37)/3</f>
        <v>96.66666666666667</v>
      </c>
    </row>
    <row r="38" spans="1:13" ht="12.75">
      <c r="A38" s="3" t="s">
        <v>30</v>
      </c>
      <c r="B38" s="5" t="s">
        <v>14</v>
      </c>
      <c r="C38" s="7">
        <v>28</v>
      </c>
      <c r="D38" s="7">
        <v>18</v>
      </c>
      <c r="E38" s="7">
        <v>18</v>
      </c>
      <c r="F38" s="7">
        <v>0</v>
      </c>
      <c r="G38" t="str">
        <f>A38</f>
        <v>Kass</v>
      </c>
      <c r="H38" t="str">
        <f>B38</f>
        <v>dm</v>
      </c>
      <c r="I38" s="15">
        <f>C38</f>
        <v>28</v>
      </c>
      <c r="J38" s="15">
        <f>D38</f>
        <v>18</v>
      </c>
      <c r="K38" s="15">
        <f>E38</f>
        <v>18</v>
      </c>
      <c r="L38" s="15"/>
      <c r="M38" s="15"/>
    </row>
    <row r="39" spans="1:13" ht="12.75">
      <c r="A39" s="4"/>
      <c r="B39" s="14"/>
      <c r="C39" s="6"/>
      <c r="D39" s="6"/>
      <c r="E39" s="6"/>
      <c r="F39" s="6"/>
      <c r="I39" s="15">
        <f>I38/I$5*100</f>
        <v>93.33333333333333</v>
      </c>
      <c r="J39" s="15">
        <f>J38/J$5*100</f>
        <v>90</v>
      </c>
      <c r="K39" s="15">
        <f>K38/K$5*100</f>
        <v>100</v>
      </c>
      <c r="L39" s="15"/>
      <c r="M39" s="15">
        <f>SUM(I39:K39)/3</f>
        <v>94.44444444444444</v>
      </c>
    </row>
    <row r="40" spans="1:13" ht="12.75">
      <c r="A40" s="3" t="s">
        <v>31</v>
      </c>
      <c r="B40" s="5" t="s">
        <v>14</v>
      </c>
      <c r="C40" s="7"/>
      <c r="D40" s="7"/>
      <c r="E40" s="7"/>
      <c r="F40" s="7"/>
      <c r="G40" t="str">
        <f>A40</f>
        <v>Kirsimäe</v>
      </c>
      <c r="H40" t="str">
        <f>B40</f>
        <v>dm</v>
      </c>
      <c r="I40" s="15">
        <f>C40</f>
        <v>0</v>
      </c>
      <c r="J40" s="15">
        <f>D40</f>
        <v>0</v>
      </c>
      <c r="K40" s="15">
        <f>E40</f>
        <v>0</v>
      </c>
      <c r="L40" s="15"/>
      <c r="M40" s="15"/>
    </row>
    <row r="41" spans="1:13" ht="12.75">
      <c r="A41" s="4"/>
      <c r="B41" s="14"/>
      <c r="C41" s="6"/>
      <c r="D41" s="6"/>
      <c r="E41" s="6"/>
      <c r="F41" s="6"/>
      <c r="I41" s="15">
        <f>I40/I$5*100</f>
        <v>0</v>
      </c>
      <c r="J41" s="15">
        <f>J40/J$5*100</f>
        <v>0</v>
      </c>
      <c r="K41" s="15">
        <f>K40/K$5*100</f>
        <v>0</v>
      </c>
      <c r="L41" s="15"/>
      <c r="M41" s="15">
        <f>SUM(I41:K41)/3</f>
        <v>0</v>
      </c>
    </row>
    <row r="42" spans="1:13" ht="12.75">
      <c r="A42" s="3" t="s">
        <v>32</v>
      </c>
      <c r="B42" s="5" t="s">
        <v>14</v>
      </c>
      <c r="C42" s="7">
        <v>24</v>
      </c>
      <c r="D42" s="7">
        <v>16</v>
      </c>
      <c r="E42" s="7">
        <v>18</v>
      </c>
      <c r="F42" s="7"/>
      <c r="G42" t="str">
        <f>A42</f>
        <v>Kosk</v>
      </c>
      <c r="H42" t="str">
        <f>B42</f>
        <v>dm</v>
      </c>
      <c r="I42" s="15">
        <f>C42</f>
        <v>24</v>
      </c>
      <c r="J42" s="15">
        <f>D42</f>
        <v>16</v>
      </c>
      <c r="K42" s="15">
        <f>E42</f>
        <v>18</v>
      </c>
      <c r="L42" s="15"/>
      <c r="M42" s="15"/>
    </row>
    <row r="43" spans="1:13" ht="12.75">
      <c r="A43" s="4"/>
      <c r="B43" s="14"/>
      <c r="C43" s="6"/>
      <c r="D43" s="6"/>
      <c r="E43" s="6"/>
      <c r="F43" s="6"/>
      <c r="I43" s="15">
        <f>I42/I$5*100</f>
        <v>80</v>
      </c>
      <c r="J43" s="15">
        <f>J42/J$5*100</f>
        <v>80</v>
      </c>
      <c r="K43" s="15">
        <f>K42/K$5*100</f>
        <v>100</v>
      </c>
      <c r="L43" s="15"/>
      <c r="M43" s="15">
        <f>SUM(I43:K43)/3</f>
        <v>86.66666666666667</v>
      </c>
    </row>
    <row r="44" spans="1:13" ht="12.75">
      <c r="A44" s="8" t="s">
        <v>33</v>
      </c>
      <c r="B44" s="10" t="s">
        <v>14</v>
      </c>
      <c r="C44" s="12"/>
      <c r="D44" s="12"/>
      <c r="E44" s="12"/>
      <c r="F44" s="12"/>
      <c r="G44" t="str">
        <f>A44</f>
        <v>Krutov</v>
      </c>
      <c r="H44" t="str">
        <f>B44</f>
        <v>dm</v>
      </c>
      <c r="I44" s="15">
        <f>C44</f>
        <v>0</v>
      </c>
      <c r="J44" s="15">
        <f>D44</f>
        <v>0</v>
      </c>
      <c r="K44" s="15">
        <f>E44</f>
        <v>0</v>
      </c>
      <c r="L44" s="15"/>
      <c r="M44" s="15"/>
    </row>
    <row r="45" spans="1:13" ht="12.75">
      <c r="A45" s="9"/>
      <c r="B45" s="13"/>
      <c r="C45" s="11"/>
      <c r="D45" s="11"/>
      <c r="E45" s="11"/>
      <c r="F45" s="11"/>
      <c r="I45" s="15">
        <f>I44/I$5*100</f>
        <v>0</v>
      </c>
      <c r="J45" s="15">
        <f>J44/J$5*100</f>
        <v>0</v>
      </c>
      <c r="K45" s="15">
        <f>K44/K$5*100</f>
        <v>0</v>
      </c>
      <c r="L45" s="15"/>
      <c r="M45" s="15">
        <f>SUM(I45:K45)/3</f>
        <v>0</v>
      </c>
    </row>
    <row r="46" spans="1:13" ht="12.75">
      <c r="A46" s="3" t="s">
        <v>34</v>
      </c>
      <c r="B46" s="5" t="s">
        <v>14</v>
      </c>
      <c r="C46" s="7">
        <v>30</v>
      </c>
      <c r="D46" s="7">
        <v>18</v>
      </c>
      <c r="E46" s="7">
        <v>18</v>
      </c>
      <c r="F46" s="7"/>
      <c r="G46" t="str">
        <f>A46</f>
        <v>Kruusmaa</v>
      </c>
      <c r="H46" t="str">
        <f>B46</f>
        <v>dm</v>
      </c>
      <c r="I46" s="15">
        <f>C46</f>
        <v>30</v>
      </c>
      <c r="J46" s="15">
        <f>D46</f>
        <v>18</v>
      </c>
      <c r="K46" s="15">
        <f>E46</f>
        <v>18</v>
      </c>
      <c r="L46" s="15"/>
      <c r="M46" s="15"/>
    </row>
    <row r="47" spans="1:13" ht="12.75">
      <c r="A47" s="4"/>
      <c r="B47" s="14"/>
      <c r="C47" s="6"/>
      <c r="D47" s="6"/>
      <c r="E47" s="6"/>
      <c r="F47" s="6"/>
      <c r="I47" s="15">
        <f>I46/I$5*100</f>
        <v>100</v>
      </c>
      <c r="J47" s="15">
        <f>J46/J$5*100</f>
        <v>90</v>
      </c>
      <c r="K47" s="15">
        <f>K46/K$5*100</f>
        <v>100</v>
      </c>
      <c r="L47" s="15"/>
      <c r="M47" s="15">
        <f>SUM(I47:K47)/3</f>
        <v>96.66666666666667</v>
      </c>
    </row>
    <row r="48" spans="1:13" ht="12.75">
      <c r="A48" s="3" t="s">
        <v>35</v>
      </c>
      <c r="B48" s="5" t="s">
        <v>14</v>
      </c>
      <c r="C48" s="7"/>
      <c r="D48" s="7"/>
      <c r="E48" s="7"/>
      <c r="F48" s="7"/>
      <c r="G48" t="str">
        <f>A48</f>
        <v>Kullas</v>
      </c>
      <c r="H48" t="str">
        <f>B48</f>
        <v>dm</v>
      </c>
      <c r="I48" s="15">
        <f>C48</f>
        <v>0</v>
      </c>
      <c r="J48" s="15">
        <f>D48</f>
        <v>0</v>
      </c>
      <c r="K48" s="15">
        <f>E48</f>
        <v>0</v>
      </c>
      <c r="L48" s="15"/>
      <c r="M48" s="15"/>
    </row>
    <row r="49" spans="1:13" ht="12.75">
      <c r="A49" s="4"/>
      <c r="B49" s="14"/>
      <c r="C49" s="6"/>
      <c r="D49" s="6"/>
      <c r="E49" s="6"/>
      <c r="F49" s="6"/>
      <c r="I49" s="15">
        <f>I48/I$5*100</f>
        <v>0</v>
      </c>
      <c r="J49" s="15">
        <f>J48/J$5*100</f>
        <v>0</v>
      </c>
      <c r="K49" s="15">
        <f>K48/K$5*100</f>
        <v>0</v>
      </c>
      <c r="L49" s="15"/>
      <c r="M49" s="15">
        <f>SUM(I49:K49)/3</f>
        <v>0</v>
      </c>
    </row>
    <row r="50" spans="1:13" ht="12.75">
      <c r="A50" s="3" t="s">
        <v>36</v>
      </c>
      <c r="B50" s="5" t="s">
        <v>14</v>
      </c>
      <c r="C50" s="18">
        <v>0</v>
      </c>
      <c r="D50" s="7"/>
      <c r="E50" s="7"/>
      <c r="F50" s="7"/>
      <c r="G50" t="str">
        <f>A50</f>
        <v>kuusik</v>
      </c>
      <c r="H50" t="str">
        <f>B50</f>
        <v>dm</v>
      </c>
      <c r="I50" s="15">
        <f>C50</f>
        <v>0</v>
      </c>
      <c r="J50" s="15">
        <f>D50</f>
        <v>0</v>
      </c>
      <c r="K50" s="15">
        <f>E50</f>
        <v>0</v>
      </c>
      <c r="L50" s="15"/>
      <c r="M50" s="15"/>
    </row>
    <row r="51" spans="1:13" ht="12.75">
      <c r="A51" s="4"/>
      <c r="B51" s="14"/>
      <c r="C51" s="19"/>
      <c r="D51" s="6"/>
      <c r="E51" s="6"/>
      <c r="F51" s="6"/>
      <c r="I51" s="15">
        <f>I50/I$5*100</f>
        <v>0</v>
      </c>
      <c r="J51" s="15">
        <f>J50/J$5*100</f>
        <v>0</v>
      </c>
      <c r="K51" s="15">
        <f>K50/K$5*100</f>
        <v>0</v>
      </c>
      <c r="L51" s="15"/>
      <c r="M51" s="15">
        <f>SUM(I51:K51)/3</f>
        <v>0</v>
      </c>
    </row>
    <row r="52" spans="1:13" ht="12.75">
      <c r="A52" s="3" t="s">
        <v>37</v>
      </c>
      <c r="B52" s="5" t="s">
        <v>14</v>
      </c>
      <c r="C52" s="7"/>
      <c r="D52" s="7"/>
      <c r="E52" s="7"/>
      <c r="F52" s="7"/>
      <c r="G52" t="str">
        <f>A52</f>
        <v>Kuusk</v>
      </c>
      <c r="H52" t="str">
        <f>B52</f>
        <v>dm</v>
      </c>
      <c r="I52" s="15">
        <f>C52</f>
        <v>0</v>
      </c>
      <c r="J52" s="15">
        <f>D52</f>
        <v>0</v>
      </c>
      <c r="K52" s="15">
        <f>E52</f>
        <v>0</v>
      </c>
      <c r="L52" s="15"/>
      <c r="M52" s="15"/>
    </row>
    <row r="53" spans="1:13" ht="12.75">
      <c r="A53" s="4"/>
      <c r="B53" s="14"/>
      <c r="C53" s="6"/>
      <c r="D53" s="6"/>
      <c r="E53" s="6"/>
      <c r="F53" s="6"/>
      <c r="I53" s="15">
        <f>I52/I$5*100</f>
        <v>0</v>
      </c>
      <c r="J53" s="15">
        <f>J52/J$5*100</f>
        <v>0</v>
      </c>
      <c r="K53" s="15">
        <f>K52/K$5*100</f>
        <v>0</v>
      </c>
      <c r="L53" s="15"/>
      <c r="M53" s="15">
        <f>SUM(I53:K53)/3</f>
        <v>0</v>
      </c>
    </row>
    <row r="54" spans="1:13" ht="12.75">
      <c r="A54" s="8" t="s">
        <v>38</v>
      </c>
      <c r="B54" s="10" t="s">
        <v>14</v>
      </c>
      <c r="C54" s="12">
        <v>30</v>
      </c>
      <c r="D54" s="12">
        <v>20</v>
      </c>
      <c r="E54" s="12">
        <v>18</v>
      </c>
      <c r="F54" s="12">
        <v>20</v>
      </c>
      <c r="G54" t="str">
        <f>A54</f>
        <v>Laane</v>
      </c>
      <c r="H54" t="str">
        <f>B54</f>
        <v>dm</v>
      </c>
      <c r="I54" s="15">
        <f>C54</f>
        <v>30</v>
      </c>
      <c r="J54" s="15">
        <f>D54</f>
        <v>20</v>
      </c>
      <c r="K54" s="15">
        <f>E54</f>
        <v>18</v>
      </c>
      <c r="L54" s="15"/>
      <c r="M54" s="15"/>
    </row>
    <row r="55" spans="1:13" ht="12.75">
      <c r="A55" s="9"/>
      <c r="B55" s="13"/>
      <c r="C55" s="11"/>
      <c r="D55" s="11"/>
      <c r="E55" s="11"/>
      <c r="F55" s="11"/>
      <c r="I55" s="15">
        <f>I54/I$5*100</f>
        <v>100</v>
      </c>
      <c r="J55" s="15">
        <f>J54/J$5*100</f>
        <v>100</v>
      </c>
      <c r="K55" s="15">
        <f>K54/K$5*100</f>
        <v>100</v>
      </c>
      <c r="L55" s="15"/>
      <c r="M55" s="15">
        <f>SUM(I55:K55)/3</f>
        <v>100</v>
      </c>
    </row>
    <row r="56" spans="1:13" ht="12.75">
      <c r="A56" s="3" t="s">
        <v>39</v>
      </c>
      <c r="B56" s="5" t="s">
        <v>14</v>
      </c>
      <c r="C56" s="16">
        <f>30/2</f>
        <v>15</v>
      </c>
      <c r="D56" s="16">
        <f>16/2</f>
        <v>8</v>
      </c>
      <c r="E56" s="7">
        <v>18</v>
      </c>
      <c r="F56" s="7">
        <v>16</v>
      </c>
      <c r="G56" t="str">
        <f>A56</f>
        <v>Lentsius</v>
      </c>
      <c r="H56" t="str">
        <f>B56</f>
        <v>dm</v>
      </c>
      <c r="I56" s="15">
        <f>C56</f>
        <v>15</v>
      </c>
      <c r="J56" s="15">
        <f>D56</f>
        <v>8</v>
      </c>
      <c r="K56" s="15">
        <f>E56</f>
        <v>18</v>
      </c>
      <c r="L56" s="15"/>
      <c r="M56" s="15"/>
    </row>
    <row r="57" spans="1:13" ht="12.75">
      <c r="A57" s="4"/>
      <c r="B57" s="14"/>
      <c r="C57" s="17"/>
      <c r="D57" s="17"/>
      <c r="E57" s="6"/>
      <c r="F57" s="6"/>
      <c r="I57" s="15">
        <f>I56/I$5*100</f>
        <v>50</v>
      </c>
      <c r="J57" s="15">
        <f>J56/J$5*100</f>
        <v>40</v>
      </c>
      <c r="K57" s="15">
        <f>K56/K$5*100</f>
        <v>100</v>
      </c>
      <c r="L57" s="15"/>
      <c r="M57" s="15">
        <f>SUM(I57:K57)/3</f>
        <v>63.333333333333336</v>
      </c>
    </row>
    <row r="58" spans="1:13" ht="12.75">
      <c r="A58" s="3" t="s">
        <v>40</v>
      </c>
      <c r="B58" s="5" t="s">
        <v>14</v>
      </c>
      <c r="C58" s="7">
        <v>30</v>
      </c>
      <c r="D58" s="7">
        <v>20</v>
      </c>
      <c r="E58" s="7">
        <v>18</v>
      </c>
      <c r="F58" s="7">
        <v>20</v>
      </c>
      <c r="G58" t="str">
        <f>A58</f>
        <v>Lindepuu</v>
      </c>
      <c r="H58" t="str">
        <f>B58</f>
        <v>dm</v>
      </c>
      <c r="I58" s="15">
        <f>C58</f>
        <v>30</v>
      </c>
      <c r="J58" s="15">
        <f>D58</f>
        <v>20</v>
      </c>
      <c r="K58" s="15">
        <f>E58</f>
        <v>18</v>
      </c>
      <c r="L58" s="15"/>
      <c r="M58" s="15"/>
    </row>
    <row r="59" spans="1:13" ht="12.75">
      <c r="A59" s="4"/>
      <c r="B59" s="14"/>
      <c r="C59" s="6"/>
      <c r="D59" s="6"/>
      <c r="E59" s="6"/>
      <c r="F59" s="6"/>
      <c r="I59" s="15">
        <f>I58/I$5*100</f>
        <v>100</v>
      </c>
      <c r="J59" s="15">
        <f>J58/J$5*100</f>
        <v>100</v>
      </c>
      <c r="K59" s="15">
        <f>K58/K$5*100</f>
        <v>100</v>
      </c>
      <c r="L59" s="15"/>
      <c r="M59" s="15">
        <f>SUM(I59:K59)/3</f>
        <v>100</v>
      </c>
    </row>
    <row r="60" spans="1:13" ht="12.75">
      <c r="A60" s="3" t="s">
        <v>41</v>
      </c>
      <c r="B60" s="5" t="s">
        <v>14</v>
      </c>
      <c r="C60" s="7">
        <v>30</v>
      </c>
      <c r="D60" s="7">
        <v>20</v>
      </c>
      <c r="E60" s="7">
        <v>18</v>
      </c>
      <c r="F60" s="7"/>
      <c r="G60" t="str">
        <f>A60</f>
        <v>Mikkel</v>
      </c>
      <c r="H60" t="str">
        <f>B60</f>
        <v>dm</v>
      </c>
      <c r="I60" s="15">
        <f>C60</f>
        <v>30</v>
      </c>
      <c r="J60" s="15">
        <f>D60</f>
        <v>20</v>
      </c>
      <c r="K60" s="15">
        <f>E60</f>
        <v>18</v>
      </c>
      <c r="L60" s="15"/>
      <c r="M60" s="15"/>
    </row>
    <row r="61" spans="1:13" ht="12.75">
      <c r="A61" s="4"/>
      <c r="B61" s="14"/>
      <c r="C61" s="6"/>
      <c r="D61" s="6"/>
      <c r="E61" s="6"/>
      <c r="F61" s="6"/>
      <c r="I61" s="15">
        <f>I60/I$5*100</f>
        <v>100</v>
      </c>
      <c r="J61" s="15">
        <f>J60/J$5*100</f>
        <v>100</v>
      </c>
      <c r="K61" s="15">
        <f>K60/K$5*100</f>
        <v>100</v>
      </c>
      <c r="L61" s="15"/>
      <c r="M61" s="15">
        <f>SUM(I61:K61)/3</f>
        <v>100</v>
      </c>
    </row>
    <row r="62" spans="1:13" ht="12.75">
      <c r="A62" s="3" t="s">
        <v>42</v>
      </c>
      <c r="B62" s="5" t="s">
        <v>14</v>
      </c>
      <c r="C62" s="7">
        <v>26</v>
      </c>
      <c r="D62" s="7">
        <v>18</v>
      </c>
      <c r="E62" s="7">
        <v>18</v>
      </c>
      <c r="F62" s="7"/>
      <c r="G62" t="str">
        <f>A62</f>
        <v>mõisa</v>
      </c>
      <c r="H62" t="str">
        <f>B62</f>
        <v>dm</v>
      </c>
      <c r="I62" s="15">
        <f>C62</f>
        <v>26</v>
      </c>
      <c r="J62" s="15">
        <f>D62</f>
        <v>18</v>
      </c>
      <c r="K62" s="15">
        <f>E62</f>
        <v>18</v>
      </c>
      <c r="L62" s="15"/>
      <c r="M62" s="15"/>
    </row>
    <row r="63" spans="1:13" ht="12.75">
      <c r="A63" s="4"/>
      <c r="B63" s="14"/>
      <c r="C63" s="6"/>
      <c r="D63" s="6"/>
      <c r="E63" s="6"/>
      <c r="F63" s="6"/>
      <c r="I63" s="15">
        <f>I62/I$5*100</f>
        <v>86.66666666666667</v>
      </c>
      <c r="J63" s="15">
        <f>J62/J$5*100</f>
        <v>90</v>
      </c>
      <c r="K63" s="15">
        <f>K62/K$5*100</f>
        <v>100</v>
      </c>
      <c r="L63" s="15"/>
      <c r="M63" s="15">
        <f>SUM(I63:K63)/3</f>
        <v>92.22222222222223</v>
      </c>
    </row>
    <row r="64" spans="1:13" ht="12.75">
      <c r="A64" s="8" t="s">
        <v>43</v>
      </c>
      <c r="B64" s="10" t="s">
        <v>14</v>
      </c>
      <c r="C64" s="12">
        <v>30</v>
      </c>
      <c r="D64" s="12">
        <v>20</v>
      </c>
      <c r="E64" s="12">
        <v>18</v>
      </c>
      <c r="F64" s="12"/>
      <c r="G64" t="str">
        <f>A64</f>
        <v>Mõttus</v>
      </c>
      <c r="H64" t="str">
        <f>B64</f>
        <v>dm</v>
      </c>
      <c r="I64" s="15">
        <f>C64</f>
        <v>30</v>
      </c>
      <c r="J64" s="15">
        <f>D64</f>
        <v>20</v>
      </c>
      <c r="K64" s="15">
        <f>E64</f>
        <v>18</v>
      </c>
      <c r="L64" s="15"/>
      <c r="M64" s="15"/>
    </row>
    <row r="65" spans="1:13" ht="12.75">
      <c r="A65" s="9"/>
      <c r="B65" s="13"/>
      <c r="C65" s="11"/>
      <c r="D65" s="11"/>
      <c r="E65" s="11"/>
      <c r="F65" s="11"/>
      <c r="I65" s="15">
        <f>I64/I$5*100</f>
        <v>100</v>
      </c>
      <c r="J65" s="15">
        <f>J64/J$5*100</f>
        <v>100</v>
      </c>
      <c r="K65" s="15">
        <f>K64/K$5*100</f>
        <v>100</v>
      </c>
      <c r="L65" s="15"/>
      <c r="M65" s="15">
        <f>SUM(I65:K65)/3</f>
        <v>100</v>
      </c>
    </row>
    <row r="66" spans="1:13" ht="12.75">
      <c r="A66" s="3" t="s">
        <v>44</v>
      </c>
      <c r="B66" s="5" t="s">
        <v>14</v>
      </c>
      <c r="C66" s="7">
        <v>26</v>
      </c>
      <c r="D66" s="7">
        <v>18</v>
      </c>
      <c r="E66" s="7">
        <v>16</v>
      </c>
      <c r="F66" s="7"/>
      <c r="G66" t="str">
        <f>A66</f>
        <v>Needo</v>
      </c>
      <c r="H66" t="str">
        <f>B66</f>
        <v>dm</v>
      </c>
      <c r="I66" s="15">
        <f>C66</f>
        <v>26</v>
      </c>
      <c r="J66" s="15">
        <f>D66</f>
        <v>18</v>
      </c>
      <c r="K66" s="15">
        <f>E66</f>
        <v>16</v>
      </c>
      <c r="L66" s="15"/>
      <c r="M66" s="15"/>
    </row>
    <row r="67" spans="1:13" ht="12.75">
      <c r="A67" s="4"/>
      <c r="B67" s="14"/>
      <c r="C67" s="6"/>
      <c r="D67" s="6"/>
      <c r="E67" s="6"/>
      <c r="F67" s="6"/>
      <c r="I67" s="15">
        <f>I66/I$5*100</f>
        <v>86.66666666666667</v>
      </c>
      <c r="J67" s="15">
        <f>J66/J$5*100</f>
        <v>90</v>
      </c>
      <c r="K67" s="15">
        <f>K66/K$5*100</f>
        <v>88.88888888888889</v>
      </c>
      <c r="L67" s="15"/>
      <c r="M67" s="15">
        <f>SUM(I67:K67)/3</f>
        <v>88.51851851851852</v>
      </c>
    </row>
    <row r="68" spans="1:13" ht="12.75">
      <c r="A68" s="3" t="s">
        <v>45</v>
      </c>
      <c r="B68" s="5" t="s">
        <v>14</v>
      </c>
      <c r="C68" s="7">
        <v>30</v>
      </c>
      <c r="D68" s="7">
        <v>16</v>
      </c>
      <c r="E68" s="18">
        <v>0</v>
      </c>
      <c r="F68" s="7"/>
      <c r="G68" t="str">
        <f>A68</f>
        <v>Nikitin</v>
      </c>
      <c r="H68" t="str">
        <f>B68</f>
        <v>dm</v>
      </c>
      <c r="I68" s="15">
        <f>C68</f>
        <v>30</v>
      </c>
      <c r="J68" s="15">
        <f>D68</f>
        <v>16</v>
      </c>
      <c r="K68" s="15">
        <f>E68</f>
        <v>0</v>
      </c>
      <c r="L68" s="15"/>
      <c r="M68" s="15"/>
    </row>
    <row r="69" spans="1:13" ht="12.75">
      <c r="A69" s="4"/>
      <c r="B69" s="14"/>
      <c r="C69" s="6"/>
      <c r="D69" s="6"/>
      <c r="E69" s="19"/>
      <c r="F69" s="6"/>
      <c r="I69" s="15">
        <f>I68/I$5*100</f>
        <v>100</v>
      </c>
      <c r="J69" s="15">
        <f>J68/J$5*100</f>
        <v>80</v>
      </c>
      <c r="K69" s="15">
        <f>K68/K$5*100</f>
        <v>0</v>
      </c>
      <c r="L69" s="15"/>
      <c r="M69" s="15">
        <f>SUM(I69:K69)/3</f>
        <v>60</v>
      </c>
    </row>
    <row r="70" spans="1:13" ht="12.75">
      <c r="A70" s="3" t="s">
        <v>46</v>
      </c>
      <c r="B70" s="5" t="s">
        <v>14</v>
      </c>
      <c r="C70" s="16">
        <f>30/2</f>
        <v>15</v>
      </c>
      <c r="D70" s="7"/>
      <c r="E70" s="7">
        <v>14</v>
      </c>
      <c r="F70" s="7"/>
      <c r="G70" t="str">
        <f>A70</f>
        <v>Oder</v>
      </c>
      <c r="H70" t="str">
        <f>B70</f>
        <v>dm</v>
      </c>
      <c r="I70" s="15">
        <f>C70</f>
        <v>15</v>
      </c>
      <c r="J70" s="15">
        <f>D70</f>
        <v>0</v>
      </c>
      <c r="K70" s="15">
        <f>E70</f>
        <v>14</v>
      </c>
      <c r="L70" s="15"/>
      <c r="M70" s="15"/>
    </row>
    <row r="71" spans="1:13" ht="12.75">
      <c r="A71" s="4"/>
      <c r="B71" s="14"/>
      <c r="C71" s="17"/>
      <c r="D71" s="6"/>
      <c r="E71" s="6"/>
      <c r="F71" s="6"/>
      <c r="I71" s="15">
        <f>I70/I$5*100</f>
        <v>50</v>
      </c>
      <c r="J71" s="15">
        <f>J70/J$5*100</f>
        <v>0</v>
      </c>
      <c r="K71" s="15">
        <f>K70/K$5*100</f>
        <v>77.77777777777779</v>
      </c>
      <c r="L71" s="15"/>
      <c r="M71" s="15">
        <f>SUM(I71:K71)/3</f>
        <v>42.592592592592595</v>
      </c>
    </row>
    <row r="72" spans="1:13" ht="12.75">
      <c r="A72" s="3" t="s">
        <v>47</v>
      </c>
      <c r="B72" s="5" t="s">
        <v>14</v>
      </c>
      <c r="C72" s="7">
        <v>30</v>
      </c>
      <c r="D72" s="7">
        <v>20</v>
      </c>
      <c r="E72" s="7">
        <v>16</v>
      </c>
      <c r="F72" s="7"/>
      <c r="G72" t="str">
        <f>A72</f>
        <v>Oja</v>
      </c>
      <c r="H72" t="str">
        <f>B72</f>
        <v>dm</v>
      </c>
      <c r="I72" s="15">
        <f>C72</f>
        <v>30</v>
      </c>
      <c r="J72" s="15">
        <f>D72</f>
        <v>20</v>
      </c>
      <c r="K72" s="15">
        <f>E72</f>
        <v>16</v>
      </c>
      <c r="L72" s="15"/>
      <c r="M72" s="15"/>
    </row>
    <row r="73" spans="1:13" ht="12.75">
      <c r="A73" s="4"/>
      <c r="B73" s="14"/>
      <c r="C73" s="6"/>
      <c r="D73" s="6"/>
      <c r="E73" s="6"/>
      <c r="F73" s="6"/>
      <c r="I73" s="15">
        <f>I72/I$5*100</f>
        <v>100</v>
      </c>
      <c r="J73" s="15">
        <f>J72/J$5*100</f>
        <v>100</v>
      </c>
      <c r="K73" s="15">
        <f>K72/K$5*100</f>
        <v>88.88888888888889</v>
      </c>
      <c r="L73" s="15"/>
      <c r="M73" s="15">
        <f>SUM(I73:K73)/3</f>
        <v>96.2962962962963</v>
      </c>
    </row>
    <row r="74" spans="1:13" ht="12.75">
      <c r="A74" s="8" t="s">
        <v>48</v>
      </c>
      <c r="B74" s="10" t="s">
        <v>14</v>
      </c>
      <c r="C74" s="12">
        <v>28</v>
      </c>
      <c r="D74" s="12">
        <v>20</v>
      </c>
      <c r="E74" s="12">
        <v>14</v>
      </c>
      <c r="F74" s="12">
        <v>0</v>
      </c>
      <c r="G74" t="str">
        <f>A74</f>
        <v>Ojasoo</v>
      </c>
      <c r="H74" t="str">
        <f>B74</f>
        <v>dm</v>
      </c>
      <c r="I74" s="15">
        <f>C74</f>
        <v>28</v>
      </c>
      <c r="J74" s="15">
        <f>D74</f>
        <v>20</v>
      </c>
      <c r="K74" s="15">
        <f>E74</f>
        <v>14</v>
      </c>
      <c r="L74" s="15"/>
      <c r="M74" s="15"/>
    </row>
    <row r="75" spans="1:13" ht="12.75">
      <c r="A75" s="9"/>
      <c r="B75" s="13"/>
      <c r="C75" s="11"/>
      <c r="D75" s="11"/>
      <c r="E75" s="11"/>
      <c r="F75" s="11"/>
      <c r="I75" s="15">
        <f>I74/I$5*100</f>
        <v>93.33333333333333</v>
      </c>
      <c r="J75" s="15">
        <f>J74/J$5*100</f>
        <v>100</v>
      </c>
      <c r="K75" s="15">
        <f>K74/K$5*100</f>
        <v>77.77777777777779</v>
      </c>
      <c r="L75" s="15"/>
      <c r="M75" s="15">
        <f>SUM(I75:K75)/3</f>
        <v>90.37037037037037</v>
      </c>
    </row>
    <row r="76" spans="1:13" ht="12.75">
      <c r="A76" s="3" t="s">
        <v>49</v>
      </c>
      <c r="B76" s="5" t="s">
        <v>14</v>
      </c>
      <c r="C76" s="7">
        <v>24</v>
      </c>
      <c r="D76" s="7">
        <v>16</v>
      </c>
      <c r="E76" s="7">
        <v>16</v>
      </c>
      <c r="F76" s="7"/>
      <c r="G76" t="str">
        <f>A76</f>
        <v>Õis</v>
      </c>
      <c r="H76" t="str">
        <f>B76</f>
        <v>dm</v>
      </c>
      <c r="I76" s="15">
        <f>C76</f>
        <v>24</v>
      </c>
      <c r="J76" s="15">
        <f>D76</f>
        <v>16</v>
      </c>
      <c r="K76" s="15">
        <f>E76</f>
        <v>16</v>
      </c>
      <c r="L76" s="15"/>
      <c r="M76" s="15"/>
    </row>
    <row r="77" spans="1:13" ht="12.75">
      <c r="A77" s="4"/>
      <c r="B77" s="14"/>
      <c r="C77" s="6"/>
      <c r="D77" s="6"/>
      <c r="E77" s="6"/>
      <c r="F77" s="6"/>
      <c r="I77" s="15">
        <f>I76/I$5*100</f>
        <v>80</v>
      </c>
      <c r="J77" s="15">
        <f>J76/J$5*100</f>
        <v>80</v>
      </c>
      <c r="K77" s="15">
        <f>K76/K$5*100</f>
        <v>88.88888888888889</v>
      </c>
      <c r="L77" s="15"/>
      <c r="M77" s="15">
        <f>SUM(I77:K77)/3</f>
        <v>82.96296296296296</v>
      </c>
    </row>
    <row r="78" spans="1:13" ht="12.75">
      <c r="A78" s="3" t="s">
        <v>50</v>
      </c>
      <c r="B78" s="5" t="s">
        <v>14</v>
      </c>
      <c r="C78" s="18">
        <v>0</v>
      </c>
      <c r="D78" s="7"/>
      <c r="E78" s="7">
        <v>14</v>
      </c>
      <c r="F78" s="7"/>
      <c r="G78" t="str">
        <f>A78</f>
        <v>Paadik</v>
      </c>
      <c r="H78" t="str">
        <f>B78</f>
        <v>dm</v>
      </c>
      <c r="I78" s="15">
        <f>C78</f>
        <v>0</v>
      </c>
      <c r="J78" s="15">
        <f>D78</f>
        <v>0</v>
      </c>
      <c r="K78" s="15">
        <f>E78</f>
        <v>14</v>
      </c>
      <c r="L78" s="15"/>
      <c r="M78" s="15"/>
    </row>
    <row r="79" spans="1:13" ht="12.75">
      <c r="A79" s="4"/>
      <c r="B79" s="14"/>
      <c r="C79" s="19"/>
      <c r="D79" s="6"/>
      <c r="E79" s="6"/>
      <c r="F79" s="6"/>
      <c r="I79" s="15">
        <f>I78/I$5*100</f>
        <v>0</v>
      </c>
      <c r="J79" s="15">
        <f>J78/J$5*100</f>
        <v>0</v>
      </c>
      <c r="K79" s="15">
        <f>K78/K$5*100</f>
        <v>77.77777777777779</v>
      </c>
      <c r="L79" s="15"/>
      <c r="M79" s="15">
        <f>SUM(I79:K79)/3</f>
        <v>25.925925925925927</v>
      </c>
    </row>
    <row r="80" spans="1:13" ht="12.75">
      <c r="A80" s="3" t="s">
        <v>51</v>
      </c>
      <c r="B80" s="5" t="s">
        <v>14</v>
      </c>
      <c r="C80" s="7">
        <v>30</v>
      </c>
      <c r="D80" s="7">
        <v>18</v>
      </c>
      <c r="E80" s="7">
        <v>16</v>
      </c>
      <c r="F80" s="7"/>
      <c r="G80" t="str">
        <f>A80</f>
        <v>Parfjonov</v>
      </c>
      <c r="H80" t="str">
        <f>B80</f>
        <v>dm</v>
      </c>
      <c r="I80" s="15">
        <f>C80</f>
        <v>30</v>
      </c>
      <c r="J80" s="15">
        <f>D80</f>
        <v>18</v>
      </c>
      <c r="K80" s="15">
        <f>E80</f>
        <v>16</v>
      </c>
      <c r="L80" s="15"/>
      <c r="M80" s="15"/>
    </row>
    <row r="81" spans="1:13" ht="12.75">
      <c r="A81" s="4"/>
      <c r="B81" s="14"/>
      <c r="C81" s="6"/>
      <c r="D81" s="6"/>
      <c r="E81" s="6"/>
      <c r="F81" s="6"/>
      <c r="I81" s="15">
        <f>I80/I$5*100</f>
        <v>100</v>
      </c>
      <c r="J81" s="15">
        <f>J80/J$5*100</f>
        <v>90</v>
      </c>
      <c r="K81" s="15">
        <f>K80/K$5*100</f>
        <v>88.88888888888889</v>
      </c>
      <c r="L81" s="15"/>
      <c r="M81" s="15">
        <f>SUM(I81:K81)/3</f>
        <v>92.96296296296298</v>
      </c>
    </row>
    <row r="82" spans="1:13" ht="12.75">
      <c r="A82" s="3" t="s">
        <v>52</v>
      </c>
      <c r="B82" s="5" t="s">
        <v>14</v>
      </c>
      <c r="C82" s="7">
        <v>30</v>
      </c>
      <c r="D82" s="7">
        <v>20</v>
      </c>
      <c r="E82" s="7">
        <v>18</v>
      </c>
      <c r="F82" s="7"/>
      <c r="G82" t="str">
        <f>A82</f>
        <v>Paurson</v>
      </c>
      <c r="H82" t="str">
        <f>B82</f>
        <v>dm</v>
      </c>
      <c r="I82" s="15">
        <f>C82</f>
        <v>30</v>
      </c>
      <c r="J82" s="15">
        <f>D82</f>
        <v>20</v>
      </c>
      <c r="K82" s="15">
        <f>E82</f>
        <v>18</v>
      </c>
      <c r="L82" s="15"/>
      <c r="M82" s="15"/>
    </row>
    <row r="83" spans="1:13" ht="12.75">
      <c r="A83" s="4"/>
      <c r="B83" s="14"/>
      <c r="C83" s="6"/>
      <c r="D83" s="6"/>
      <c r="E83" s="6"/>
      <c r="F83" s="6"/>
      <c r="I83" s="15">
        <f>I82/I$5*100</f>
        <v>100</v>
      </c>
      <c r="J83" s="15">
        <f>J82/J$5*100</f>
        <v>100</v>
      </c>
      <c r="K83" s="15">
        <f>K82/K$5*100</f>
        <v>100</v>
      </c>
      <c r="L83" s="15"/>
      <c r="M83" s="15">
        <f>SUM(I83:K83)/3</f>
        <v>100</v>
      </c>
    </row>
    <row r="84" spans="1:13" ht="12.75">
      <c r="A84" s="8" t="s">
        <v>53</v>
      </c>
      <c r="B84" s="10" t="s">
        <v>14</v>
      </c>
      <c r="C84" s="12">
        <v>30</v>
      </c>
      <c r="D84" s="12">
        <v>20</v>
      </c>
      <c r="E84" s="12">
        <v>18</v>
      </c>
      <c r="F84" s="12"/>
      <c r="G84" t="str">
        <f>A84</f>
        <v>Pellenen</v>
      </c>
      <c r="H84" t="str">
        <f>B84</f>
        <v>dm</v>
      </c>
      <c r="I84" s="15">
        <f>C84</f>
        <v>30</v>
      </c>
      <c r="J84" s="15">
        <f>D84</f>
        <v>20</v>
      </c>
      <c r="K84" s="15">
        <f>E84</f>
        <v>18</v>
      </c>
      <c r="L84" s="15"/>
      <c r="M84" s="15"/>
    </row>
    <row r="85" spans="1:13" ht="12.75">
      <c r="A85" s="9"/>
      <c r="B85" s="13"/>
      <c r="C85" s="11"/>
      <c r="D85" s="11"/>
      <c r="E85" s="11"/>
      <c r="F85" s="11"/>
      <c r="I85" s="15">
        <f>I84/I$5*100</f>
        <v>100</v>
      </c>
      <c r="J85" s="15">
        <f>J84/J$5*100</f>
        <v>100</v>
      </c>
      <c r="K85" s="15">
        <f>K84/K$5*100</f>
        <v>100</v>
      </c>
      <c r="L85" s="15"/>
      <c r="M85" s="15">
        <f>SUM(I85:K85)/3</f>
        <v>100</v>
      </c>
    </row>
    <row r="86" spans="1:13" ht="12.75">
      <c r="A86" s="3" t="s">
        <v>54</v>
      </c>
      <c r="B86" s="5" t="s">
        <v>14</v>
      </c>
      <c r="C86" s="7"/>
      <c r="D86" s="7"/>
      <c r="E86" s="7"/>
      <c r="F86" s="7"/>
      <c r="G86" t="str">
        <f>A86</f>
        <v>Ploom</v>
      </c>
      <c r="H86" t="str">
        <f>B86</f>
        <v>dm</v>
      </c>
      <c r="I86" s="15">
        <f>C86</f>
        <v>0</v>
      </c>
      <c r="J86" s="15">
        <f>D86</f>
        <v>0</v>
      </c>
      <c r="K86" s="15">
        <f>E86</f>
        <v>0</v>
      </c>
      <c r="L86" s="15"/>
      <c r="M86" s="15"/>
    </row>
    <row r="87" spans="1:13" ht="12.75">
      <c r="A87" s="4"/>
      <c r="B87" s="14"/>
      <c r="C87" s="6"/>
      <c r="D87" s="6"/>
      <c r="E87" s="6"/>
      <c r="F87" s="6"/>
      <c r="I87" s="15">
        <f>I86/I$5*100</f>
        <v>0</v>
      </c>
      <c r="J87" s="15">
        <f>J86/J$5*100</f>
        <v>0</v>
      </c>
      <c r="K87" s="15">
        <f>K86/K$5*100</f>
        <v>0</v>
      </c>
      <c r="L87" s="15"/>
      <c r="M87" s="15">
        <f>SUM(I87:K87)/3</f>
        <v>0</v>
      </c>
    </row>
    <row r="88" spans="1:13" ht="12.75">
      <c r="A88" s="3" t="s">
        <v>55</v>
      </c>
      <c r="B88" s="5" t="s">
        <v>14</v>
      </c>
      <c r="C88" s="16">
        <v>0</v>
      </c>
      <c r="D88" s="7"/>
      <c r="E88" s="7"/>
      <c r="F88" s="7"/>
      <c r="G88" t="str">
        <f>A88</f>
        <v>Põld</v>
      </c>
      <c r="H88" t="str">
        <f>B88</f>
        <v>dm</v>
      </c>
      <c r="I88" s="15">
        <f>C88</f>
        <v>0</v>
      </c>
      <c r="J88" s="15">
        <f>D88</f>
        <v>0</v>
      </c>
      <c r="K88" s="15">
        <f>E88</f>
        <v>0</v>
      </c>
      <c r="L88" s="15"/>
      <c r="M88" s="15"/>
    </row>
    <row r="89" spans="1:13" ht="12.75">
      <c r="A89" s="4"/>
      <c r="B89" s="14"/>
      <c r="C89" s="17"/>
      <c r="D89" s="6"/>
      <c r="E89" s="6"/>
      <c r="F89" s="6"/>
      <c r="I89" s="15">
        <f>I88/I$5*100</f>
        <v>0</v>
      </c>
      <c r="J89" s="15">
        <f>J88/J$5*100</f>
        <v>0</v>
      </c>
      <c r="K89" s="15">
        <f>K88/K$5*100</f>
        <v>0</v>
      </c>
      <c r="L89" s="15"/>
      <c r="M89" s="15">
        <f>SUM(I89:K89)/3</f>
        <v>0</v>
      </c>
    </row>
    <row r="90" spans="1:13" ht="12.75">
      <c r="A90" s="3" t="s">
        <v>56</v>
      </c>
      <c r="B90" s="5" t="s">
        <v>14</v>
      </c>
      <c r="C90" s="7">
        <v>26</v>
      </c>
      <c r="D90" s="7">
        <v>18</v>
      </c>
      <c r="E90" s="7">
        <v>16</v>
      </c>
      <c r="F90" s="7">
        <v>14</v>
      </c>
      <c r="G90" t="str">
        <f>A90</f>
        <v>Prits</v>
      </c>
      <c r="H90" t="str">
        <f>B90</f>
        <v>dm</v>
      </c>
      <c r="I90" s="15">
        <f>C90</f>
        <v>26</v>
      </c>
      <c r="J90" s="15">
        <f>D90</f>
        <v>18</v>
      </c>
      <c r="K90" s="15">
        <f>E90</f>
        <v>16</v>
      </c>
      <c r="L90" s="15"/>
      <c r="M90" s="15"/>
    </row>
    <row r="91" spans="1:13" ht="12.75">
      <c r="A91" s="4"/>
      <c r="B91" s="14"/>
      <c r="C91" s="6"/>
      <c r="D91" s="6"/>
      <c r="E91" s="6"/>
      <c r="F91" s="6"/>
      <c r="I91" s="15">
        <f>I90/I$5*100</f>
        <v>86.66666666666667</v>
      </c>
      <c r="J91" s="15">
        <f>J90/J$5*100</f>
        <v>90</v>
      </c>
      <c r="K91" s="15">
        <f>K90/K$5*100</f>
        <v>88.88888888888889</v>
      </c>
      <c r="L91" s="15"/>
      <c r="M91" s="15">
        <f>SUM(I91:K91)/3</f>
        <v>88.51851851851852</v>
      </c>
    </row>
    <row r="92" spans="1:13" ht="12.75">
      <c r="A92" s="3" t="s">
        <v>57</v>
      </c>
      <c r="B92" s="5" t="s">
        <v>14</v>
      </c>
      <c r="C92" s="7"/>
      <c r="D92" s="7"/>
      <c r="E92" s="7"/>
      <c r="F92" s="7"/>
      <c r="G92" t="str">
        <f>A92</f>
        <v>Püss</v>
      </c>
      <c r="H92" t="str">
        <f>B92</f>
        <v>dm</v>
      </c>
      <c r="I92" s="15">
        <f>C92</f>
        <v>0</v>
      </c>
      <c r="J92" s="15">
        <f>D92</f>
        <v>0</v>
      </c>
      <c r="K92" s="15">
        <f>E92</f>
        <v>0</v>
      </c>
      <c r="L92" s="15"/>
      <c r="M92" s="15"/>
    </row>
    <row r="93" spans="1:13" ht="12.75">
      <c r="A93" s="4"/>
      <c r="B93" s="14"/>
      <c r="C93" s="6"/>
      <c r="D93" s="6"/>
      <c r="E93" s="6"/>
      <c r="F93" s="6"/>
      <c r="I93" s="15">
        <f>I92/I$5*100</f>
        <v>0</v>
      </c>
      <c r="J93" s="15">
        <f>J92/J$5*100</f>
        <v>0</v>
      </c>
      <c r="K93" s="15">
        <f>K92/K$5*100</f>
        <v>0</v>
      </c>
      <c r="L93" s="15"/>
      <c r="M93" s="15">
        <f>SUM(I93:K93)/3</f>
        <v>0</v>
      </c>
    </row>
    <row r="94" spans="1:13" ht="12.75">
      <c r="A94" s="8" t="s">
        <v>58</v>
      </c>
      <c r="B94" s="10" t="s">
        <v>14</v>
      </c>
      <c r="C94" s="12">
        <v>30</v>
      </c>
      <c r="D94" s="12">
        <v>18</v>
      </c>
      <c r="E94" s="12">
        <v>18</v>
      </c>
      <c r="F94" s="12">
        <v>20</v>
      </c>
      <c r="G94" t="str">
        <f>A94</f>
        <v>Raag</v>
      </c>
      <c r="H94" t="str">
        <f>B94</f>
        <v>dm</v>
      </c>
      <c r="I94" s="15">
        <f>C94</f>
        <v>30</v>
      </c>
      <c r="J94" s="15">
        <f>D94</f>
        <v>18</v>
      </c>
      <c r="K94" s="15">
        <f>E94</f>
        <v>18</v>
      </c>
      <c r="L94" s="15"/>
      <c r="M94" s="15"/>
    </row>
    <row r="95" spans="1:13" ht="12.75">
      <c r="A95" s="9"/>
      <c r="B95" s="13"/>
      <c r="C95" s="11"/>
      <c r="D95" s="11"/>
      <c r="E95" s="11"/>
      <c r="F95" s="11"/>
      <c r="I95" s="15">
        <f>I94/I$5*100</f>
        <v>100</v>
      </c>
      <c r="J95" s="15">
        <f>J94/J$5*100</f>
        <v>90</v>
      </c>
      <c r="K95" s="15">
        <f>K94/K$5*100</f>
        <v>100</v>
      </c>
      <c r="L95" s="15"/>
      <c r="M95" s="15">
        <f>SUM(I95:K95)/3</f>
        <v>96.66666666666667</v>
      </c>
    </row>
    <row r="96" spans="1:13" ht="12.75">
      <c r="A96" s="3" t="s">
        <v>59</v>
      </c>
      <c r="B96" s="5" t="s">
        <v>14</v>
      </c>
      <c r="C96" s="7"/>
      <c r="D96" s="7"/>
      <c r="E96" s="7"/>
      <c r="F96" s="7"/>
      <c r="G96" t="str">
        <f>A96</f>
        <v>Raitviir</v>
      </c>
      <c r="H96" t="str">
        <f>B96</f>
        <v>dm</v>
      </c>
      <c r="I96" s="15">
        <f>C96</f>
        <v>0</v>
      </c>
      <c r="J96" s="15">
        <f>D96</f>
        <v>0</v>
      </c>
      <c r="K96" s="15">
        <f>E96</f>
        <v>0</v>
      </c>
      <c r="L96" s="15"/>
      <c r="M96" s="15"/>
    </row>
    <row r="97" spans="1:13" ht="12.75">
      <c r="A97" s="4"/>
      <c r="B97" s="14"/>
      <c r="C97" s="6"/>
      <c r="D97" s="6"/>
      <c r="E97" s="6"/>
      <c r="F97" s="6"/>
      <c r="I97" s="15">
        <f>I96/I$5*100</f>
        <v>0</v>
      </c>
      <c r="J97" s="15">
        <f>J96/J$5*100</f>
        <v>0</v>
      </c>
      <c r="K97" s="15">
        <f>K96/K$5*100</f>
        <v>0</v>
      </c>
      <c r="L97" s="15"/>
      <c r="M97" s="15">
        <f>SUM(I97:K97)/3</f>
        <v>0</v>
      </c>
    </row>
    <row r="98" spans="1:13" ht="12.75">
      <c r="A98" s="3" t="s">
        <v>60</v>
      </c>
      <c r="B98" s="5" t="s">
        <v>14</v>
      </c>
      <c r="C98" s="7"/>
      <c r="D98" s="7"/>
      <c r="E98" s="7"/>
      <c r="F98" s="7"/>
      <c r="G98" t="str">
        <f>A98</f>
        <v>Randma</v>
      </c>
      <c r="H98" t="str">
        <f>B98</f>
        <v>dm</v>
      </c>
      <c r="I98" s="15">
        <f>C98</f>
        <v>0</v>
      </c>
      <c r="J98" s="15">
        <f>D98</f>
        <v>0</v>
      </c>
      <c r="K98" s="15">
        <f>E98</f>
        <v>0</v>
      </c>
      <c r="L98" s="15"/>
      <c r="M98" s="15"/>
    </row>
    <row r="99" spans="1:13" ht="12.75">
      <c r="A99" s="4"/>
      <c r="B99" s="14"/>
      <c r="C99" s="6"/>
      <c r="D99" s="6"/>
      <c r="E99" s="6"/>
      <c r="F99" s="6"/>
      <c r="I99" s="15">
        <f>I98/I$5*100</f>
        <v>0</v>
      </c>
      <c r="J99" s="15">
        <f>J98/J$5*100</f>
        <v>0</v>
      </c>
      <c r="K99" s="15">
        <f>K98/K$5*100</f>
        <v>0</v>
      </c>
      <c r="L99" s="15"/>
      <c r="M99" s="15">
        <f>SUM(I99:K99)/3</f>
        <v>0</v>
      </c>
    </row>
    <row r="100" spans="1:13" ht="12.75">
      <c r="A100" s="3" t="s">
        <v>61</v>
      </c>
      <c r="B100" s="5" t="s">
        <v>14</v>
      </c>
      <c r="C100" s="7">
        <v>24</v>
      </c>
      <c r="D100" s="7">
        <v>16</v>
      </c>
      <c r="E100" s="7">
        <v>14</v>
      </c>
      <c r="F100" s="7"/>
      <c r="G100" t="str">
        <f>A100</f>
        <v>Rattur</v>
      </c>
      <c r="H100" t="str">
        <f>B100</f>
        <v>dm</v>
      </c>
      <c r="I100" s="15">
        <f>C100</f>
        <v>24</v>
      </c>
      <c r="J100" s="15">
        <f>D100</f>
        <v>16</v>
      </c>
      <c r="K100" s="15">
        <f>E100</f>
        <v>14</v>
      </c>
      <c r="L100" s="15"/>
      <c r="M100" s="15"/>
    </row>
    <row r="101" spans="1:13" ht="12.75">
      <c r="A101" s="4"/>
      <c r="B101" s="14"/>
      <c r="C101" s="6"/>
      <c r="D101" s="6"/>
      <c r="E101" s="6"/>
      <c r="F101" s="6"/>
      <c r="I101" s="15">
        <f>I100/I$5*100</f>
        <v>80</v>
      </c>
      <c r="J101" s="15">
        <f>J100/J$5*100</f>
        <v>80</v>
      </c>
      <c r="K101" s="15">
        <f>K100/K$5*100</f>
        <v>77.77777777777779</v>
      </c>
      <c r="L101" s="15"/>
      <c r="M101" s="15">
        <f>SUM(I101:K101)/3</f>
        <v>79.25925925925925</v>
      </c>
    </row>
    <row r="102" spans="1:13" ht="12.75">
      <c r="A102" s="3" t="s">
        <v>62</v>
      </c>
      <c r="B102" s="5" t="s">
        <v>14</v>
      </c>
      <c r="C102" s="7"/>
      <c r="D102" s="7"/>
      <c r="E102" s="7"/>
      <c r="F102" s="7"/>
      <c r="G102" t="str">
        <f>A102</f>
        <v>Rähn</v>
      </c>
      <c r="H102" t="str">
        <f>B102</f>
        <v>dm</v>
      </c>
      <c r="I102" s="15">
        <f>C102</f>
        <v>0</v>
      </c>
      <c r="J102" s="15">
        <f>D102</f>
        <v>0</v>
      </c>
      <c r="K102" s="15">
        <f>E102</f>
        <v>0</v>
      </c>
      <c r="L102" s="15"/>
      <c r="M102" s="15"/>
    </row>
    <row r="103" spans="1:13" ht="12.75">
      <c r="A103" s="4"/>
      <c r="B103" s="14"/>
      <c r="C103" s="6"/>
      <c r="D103" s="6"/>
      <c r="E103" s="6"/>
      <c r="F103" s="6"/>
      <c r="I103" s="15">
        <f>I102/I$5*100</f>
        <v>0</v>
      </c>
      <c r="J103" s="15">
        <f>J102/J$5*100</f>
        <v>0</v>
      </c>
      <c r="K103" s="15">
        <f>K102/K$5*100</f>
        <v>0</v>
      </c>
      <c r="L103" s="15"/>
      <c r="M103" s="15">
        <f>SUM(I103:K103)/3</f>
        <v>0</v>
      </c>
    </row>
    <row r="104" spans="1:13" ht="12.75">
      <c r="A104" s="8" t="s">
        <v>63</v>
      </c>
      <c r="B104" s="10" t="s">
        <v>14</v>
      </c>
      <c r="C104" s="12">
        <v>26</v>
      </c>
      <c r="D104" s="12">
        <v>20</v>
      </c>
      <c r="E104" s="12">
        <v>14</v>
      </c>
      <c r="F104" s="12"/>
      <c r="G104" t="str">
        <f>A104</f>
        <v>Ritslaid</v>
      </c>
      <c r="H104" t="str">
        <f>B104</f>
        <v>dm</v>
      </c>
      <c r="I104" s="15">
        <f>C104</f>
        <v>26</v>
      </c>
      <c r="J104" s="15">
        <f>D104</f>
        <v>20</v>
      </c>
      <c r="K104" s="15">
        <f>E104</f>
        <v>14</v>
      </c>
      <c r="L104" s="15"/>
      <c r="M104" s="15"/>
    </row>
    <row r="105" spans="1:13" ht="12.75">
      <c r="A105" s="9"/>
      <c r="B105" s="13"/>
      <c r="C105" s="11"/>
      <c r="D105" s="11"/>
      <c r="E105" s="11"/>
      <c r="F105" s="11"/>
      <c r="I105" s="15">
        <f>I104/I$5*100</f>
        <v>86.66666666666667</v>
      </c>
      <c r="J105" s="15">
        <f>J104/J$5*100</f>
        <v>100</v>
      </c>
      <c r="K105" s="15">
        <f>K104/K$5*100</f>
        <v>77.77777777777779</v>
      </c>
      <c r="L105" s="15"/>
      <c r="M105" s="15">
        <f>SUM(I105:K105)/3</f>
        <v>88.14814814814815</v>
      </c>
    </row>
    <row r="106" spans="1:13" ht="12.75">
      <c r="A106" s="3" t="s">
        <v>64</v>
      </c>
      <c r="B106" s="5" t="s">
        <v>14</v>
      </c>
      <c r="C106" s="7">
        <v>26</v>
      </c>
      <c r="D106" s="7">
        <v>18</v>
      </c>
      <c r="E106" s="7">
        <v>18</v>
      </c>
      <c r="F106" s="7">
        <v>10</v>
      </c>
      <c r="G106" t="str">
        <f>A106</f>
        <v>Roostoja</v>
      </c>
      <c r="H106" t="str">
        <f>B106</f>
        <v>dm</v>
      </c>
      <c r="I106" s="15">
        <f>C106</f>
        <v>26</v>
      </c>
      <c r="J106" s="15">
        <f>D106</f>
        <v>18</v>
      </c>
      <c r="K106" s="15">
        <f>E106</f>
        <v>18</v>
      </c>
      <c r="L106" s="15"/>
      <c r="M106" s="15"/>
    </row>
    <row r="107" spans="1:13" ht="12.75">
      <c r="A107" s="4"/>
      <c r="B107" s="14"/>
      <c r="C107" s="6"/>
      <c r="D107" s="6"/>
      <c r="E107" s="6"/>
      <c r="F107" s="6"/>
      <c r="I107" s="15">
        <f>I106/I$5*100</f>
        <v>86.66666666666667</v>
      </c>
      <c r="J107" s="15">
        <f>J106/J$5*100</f>
        <v>90</v>
      </c>
      <c r="K107" s="15">
        <f>K106/K$5*100</f>
        <v>100</v>
      </c>
      <c r="L107" s="15"/>
      <c r="M107" s="15">
        <f>SUM(I107:K107)/3</f>
        <v>92.22222222222223</v>
      </c>
    </row>
    <row r="108" spans="1:13" ht="12.75">
      <c r="A108" s="3" t="s">
        <v>65</v>
      </c>
      <c r="B108" s="5" t="s">
        <v>14</v>
      </c>
      <c r="C108" s="7">
        <v>26</v>
      </c>
      <c r="D108" s="7">
        <v>16</v>
      </c>
      <c r="E108" s="7">
        <v>14</v>
      </c>
      <c r="F108" s="7"/>
      <c r="G108" t="str">
        <f>A108</f>
        <v>Saviauk</v>
      </c>
      <c r="H108" t="str">
        <f>B108</f>
        <v>dm</v>
      </c>
      <c r="I108" s="15">
        <f>C108</f>
        <v>26</v>
      </c>
      <c r="J108" s="15">
        <f>D108</f>
        <v>16</v>
      </c>
      <c r="K108" s="15">
        <f>E108</f>
        <v>14</v>
      </c>
      <c r="L108" s="15"/>
      <c r="M108" s="15"/>
    </row>
    <row r="109" spans="1:13" ht="12.75">
      <c r="A109" s="4"/>
      <c r="B109" s="14"/>
      <c r="C109" s="6"/>
      <c r="D109" s="6"/>
      <c r="E109" s="6"/>
      <c r="F109" s="6"/>
      <c r="I109" s="15">
        <f>I108/I$5*100</f>
        <v>86.66666666666667</v>
      </c>
      <c r="J109" s="15">
        <f>J108/J$5*100</f>
        <v>80</v>
      </c>
      <c r="K109" s="15">
        <f>K108/K$5*100</f>
        <v>77.77777777777779</v>
      </c>
      <c r="L109" s="15"/>
      <c r="M109" s="15">
        <f>SUM(I109:K109)/3</f>
        <v>81.48148148148148</v>
      </c>
    </row>
    <row r="110" spans="1:13" ht="12.75">
      <c r="A110" s="3" t="s">
        <v>66</v>
      </c>
      <c r="B110" s="5" t="s">
        <v>14</v>
      </c>
      <c r="C110" s="7"/>
      <c r="D110" s="7"/>
      <c r="E110" s="7"/>
      <c r="F110" s="7"/>
      <c r="G110" t="str">
        <f>A110</f>
        <v>Seljodkin</v>
      </c>
      <c r="H110" t="str">
        <f>B110</f>
        <v>dm</v>
      </c>
      <c r="I110" s="15">
        <f>C110</f>
        <v>0</v>
      </c>
      <c r="J110" s="15">
        <f>D110</f>
        <v>0</v>
      </c>
      <c r="K110" s="15">
        <f>E110</f>
        <v>0</v>
      </c>
      <c r="L110" s="15"/>
      <c r="M110" s="15"/>
    </row>
    <row r="111" spans="1:13" ht="12.75">
      <c r="A111" s="4"/>
      <c r="B111" s="14"/>
      <c r="C111" s="6"/>
      <c r="D111" s="6"/>
      <c r="E111" s="6"/>
      <c r="F111" s="6"/>
      <c r="I111" s="15">
        <f>I110/I$5*100</f>
        <v>0</v>
      </c>
      <c r="J111" s="15">
        <f>J110/J$5*100</f>
        <v>0</v>
      </c>
      <c r="K111" s="15">
        <f>K110/K$5*100</f>
        <v>0</v>
      </c>
      <c r="L111" s="15"/>
      <c r="M111" s="15">
        <f>SUM(I111:K111)/3</f>
        <v>0</v>
      </c>
    </row>
    <row r="112" spans="1:13" ht="12.75">
      <c r="A112" s="3" t="s">
        <v>67</v>
      </c>
      <c r="B112" s="5" t="s">
        <v>14</v>
      </c>
      <c r="C112" s="7">
        <v>26</v>
      </c>
      <c r="D112" s="7">
        <v>16</v>
      </c>
      <c r="E112" s="7">
        <v>14</v>
      </c>
      <c r="F112" s="7"/>
      <c r="G112" t="str">
        <f>A112</f>
        <v>Semm</v>
      </c>
      <c r="H112" t="str">
        <f>B112</f>
        <v>dm</v>
      </c>
      <c r="I112" s="15">
        <f>C112</f>
        <v>26</v>
      </c>
      <c r="J112" s="15">
        <f>D112</f>
        <v>16</v>
      </c>
      <c r="K112" s="15">
        <f>E112</f>
        <v>14</v>
      </c>
      <c r="L112" s="15"/>
      <c r="M112" s="15"/>
    </row>
    <row r="113" spans="1:13" ht="12.75">
      <c r="A113" s="4"/>
      <c r="B113" s="14"/>
      <c r="C113" s="6"/>
      <c r="D113" s="6"/>
      <c r="E113" s="6"/>
      <c r="F113" s="6"/>
      <c r="I113" s="15">
        <f>I112/I$5*100</f>
        <v>86.66666666666667</v>
      </c>
      <c r="J113" s="15">
        <f>J112/J$5*100</f>
        <v>80</v>
      </c>
      <c r="K113" s="15">
        <f>K112/K$5*100</f>
        <v>77.77777777777779</v>
      </c>
      <c r="L113" s="15"/>
      <c r="M113" s="15">
        <f>SUM(I113:K113)/3</f>
        <v>81.48148148148148</v>
      </c>
    </row>
    <row r="114" spans="1:13" ht="12.75">
      <c r="A114" s="8" t="s">
        <v>68</v>
      </c>
      <c r="B114" s="10" t="s">
        <v>14</v>
      </c>
      <c r="C114" s="12">
        <v>30</v>
      </c>
      <c r="D114" s="12">
        <v>20</v>
      </c>
      <c r="E114" s="12">
        <v>18</v>
      </c>
      <c r="F114" s="12">
        <v>16</v>
      </c>
      <c r="G114" t="str">
        <f>A114</f>
        <v>Shishkovskaja</v>
      </c>
      <c r="H114" t="str">
        <f>B114</f>
        <v>dm</v>
      </c>
      <c r="I114" s="15">
        <f>C114</f>
        <v>30</v>
      </c>
      <c r="J114" s="15">
        <f>D114</f>
        <v>20</v>
      </c>
      <c r="K114" s="15">
        <f>E114</f>
        <v>18</v>
      </c>
      <c r="L114" s="15"/>
      <c r="M114" s="15"/>
    </row>
    <row r="115" spans="1:13" ht="12.75">
      <c r="A115" s="9"/>
      <c r="B115" s="13"/>
      <c r="C115" s="11"/>
      <c r="D115" s="11"/>
      <c r="E115" s="11"/>
      <c r="F115" s="11"/>
      <c r="I115" s="15">
        <f>I114/I$5*100</f>
        <v>100</v>
      </c>
      <c r="J115" s="15">
        <f>J114/J$5*100</f>
        <v>100</v>
      </c>
      <c r="K115" s="15">
        <f>K114/K$5*100</f>
        <v>100</v>
      </c>
      <c r="L115" s="15"/>
      <c r="M115" s="15">
        <f>SUM(I115:K115)/3</f>
        <v>100</v>
      </c>
    </row>
    <row r="116" spans="1:13" ht="12.75">
      <c r="A116" s="3" t="s">
        <v>69</v>
      </c>
      <c r="B116" s="5" t="s">
        <v>14</v>
      </c>
      <c r="C116" s="7">
        <v>30</v>
      </c>
      <c r="D116" s="7">
        <v>20</v>
      </c>
      <c r="E116" s="7">
        <v>18</v>
      </c>
      <c r="F116" s="7">
        <v>16</v>
      </c>
      <c r="G116" t="str">
        <f>A116</f>
        <v>Shteinmiller</v>
      </c>
      <c r="H116" t="str">
        <f>B116</f>
        <v>dm</v>
      </c>
      <c r="I116" s="15">
        <f>C116</f>
        <v>30</v>
      </c>
      <c r="J116" s="15">
        <f>D116</f>
        <v>20</v>
      </c>
      <c r="K116" s="15">
        <f>E116</f>
        <v>18</v>
      </c>
      <c r="L116" s="15"/>
      <c r="M116" s="15"/>
    </row>
    <row r="117" spans="1:13" ht="12.75">
      <c r="A117" s="4"/>
      <c r="B117" s="14"/>
      <c r="C117" s="6"/>
      <c r="D117" s="6"/>
      <c r="E117" s="6"/>
      <c r="F117" s="6"/>
      <c r="I117" s="15">
        <f>I116/I$5*100</f>
        <v>100</v>
      </c>
      <c r="J117" s="15">
        <f>J116/J$5*100</f>
        <v>100</v>
      </c>
      <c r="K117" s="15">
        <f>K116/K$5*100</f>
        <v>100</v>
      </c>
      <c r="L117" s="15"/>
      <c r="M117" s="15">
        <f>SUM(I117:K117)/3</f>
        <v>100</v>
      </c>
    </row>
    <row r="118" spans="1:13" ht="12.75">
      <c r="A118" s="3" t="s">
        <v>70</v>
      </c>
      <c r="B118" s="5" t="s">
        <v>14</v>
      </c>
      <c r="C118" s="7">
        <v>30</v>
      </c>
      <c r="D118" s="7">
        <v>20</v>
      </c>
      <c r="E118" s="7">
        <v>18</v>
      </c>
      <c r="F118" s="7"/>
      <c r="G118" t="str">
        <f>A118</f>
        <v>Skornjakov</v>
      </c>
      <c r="H118" t="str">
        <f>B118</f>
        <v>dm</v>
      </c>
      <c r="I118" s="15">
        <f>C118</f>
        <v>30</v>
      </c>
      <c r="J118" s="15">
        <f>D118</f>
        <v>20</v>
      </c>
      <c r="K118" s="15">
        <f>E118</f>
        <v>18</v>
      </c>
      <c r="L118" s="15"/>
      <c r="M118" s="15"/>
    </row>
    <row r="119" spans="1:13" ht="12.75">
      <c r="A119" s="4"/>
      <c r="B119" s="14"/>
      <c r="C119" s="6"/>
      <c r="D119" s="6"/>
      <c r="E119" s="6"/>
      <c r="F119" s="6"/>
      <c r="I119" s="15">
        <f>I118/I$5*100</f>
        <v>100</v>
      </c>
      <c r="J119" s="15">
        <f>J118/J$5*100</f>
        <v>100</v>
      </c>
      <c r="K119" s="15">
        <f>K118/K$5*100</f>
        <v>100</v>
      </c>
      <c r="L119" s="15"/>
      <c r="M119" s="15">
        <f>SUM(I119:K119)/3</f>
        <v>100</v>
      </c>
    </row>
    <row r="120" spans="1:13" ht="12.75">
      <c r="A120" s="3" t="s">
        <v>71</v>
      </c>
      <c r="B120" s="5" t="s">
        <v>14</v>
      </c>
      <c r="C120" s="7">
        <v>26</v>
      </c>
      <c r="D120" s="7">
        <v>18</v>
      </c>
      <c r="E120" s="7">
        <v>18</v>
      </c>
      <c r="F120" s="7">
        <v>0</v>
      </c>
      <c r="G120" t="str">
        <f>A120</f>
        <v>Soggar</v>
      </c>
      <c r="H120" t="str">
        <f>B120</f>
        <v>dm</v>
      </c>
      <c r="I120" s="15">
        <f>C120</f>
        <v>26</v>
      </c>
      <c r="J120" s="15">
        <f>D120</f>
        <v>18</v>
      </c>
      <c r="K120" s="15">
        <f>E120</f>
        <v>18</v>
      </c>
      <c r="L120" s="15"/>
      <c r="M120" s="15"/>
    </row>
    <row r="121" spans="1:13" ht="12.75">
      <c r="A121" s="4"/>
      <c r="B121" s="14"/>
      <c r="C121" s="6"/>
      <c r="D121" s="6"/>
      <c r="E121" s="6"/>
      <c r="F121" s="6"/>
      <c r="I121" s="15">
        <f>I120/I$5*100</f>
        <v>86.66666666666667</v>
      </c>
      <c r="J121" s="15">
        <f>J120/J$5*100</f>
        <v>90</v>
      </c>
      <c r="K121" s="15">
        <f>K120/K$5*100</f>
        <v>100</v>
      </c>
      <c r="L121" s="15"/>
      <c r="M121" s="15">
        <f>SUM(I121:K121)/3</f>
        <v>92.22222222222223</v>
      </c>
    </row>
    <row r="122" spans="1:13" ht="12.75">
      <c r="A122" s="3" t="s">
        <v>72</v>
      </c>
      <c r="B122" s="5" t="s">
        <v>14</v>
      </c>
      <c r="C122" s="7">
        <v>30</v>
      </c>
      <c r="D122" s="7">
        <v>20</v>
      </c>
      <c r="E122" s="7">
        <v>18</v>
      </c>
      <c r="F122" s="7">
        <v>16</v>
      </c>
      <c r="G122" t="str">
        <f>A122</f>
        <v>Sütt</v>
      </c>
      <c r="H122" t="str">
        <f>B122</f>
        <v>dm</v>
      </c>
      <c r="I122" s="15">
        <f>C122</f>
        <v>30</v>
      </c>
      <c r="J122" s="15">
        <f>D122</f>
        <v>20</v>
      </c>
      <c r="K122" s="15">
        <f>E122</f>
        <v>18</v>
      </c>
      <c r="L122" s="15"/>
      <c r="M122" s="15"/>
    </row>
    <row r="123" spans="1:13" ht="12.75">
      <c r="A123" s="4"/>
      <c r="B123" s="14"/>
      <c r="C123" s="6"/>
      <c r="D123" s="6"/>
      <c r="E123" s="6"/>
      <c r="F123" s="6"/>
      <c r="I123" s="15">
        <f>I122/I$5*100</f>
        <v>100</v>
      </c>
      <c r="J123" s="15">
        <f>J122/J$5*100</f>
        <v>100</v>
      </c>
      <c r="K123" s="15">
        <f>K122/K$5*100</f>
        <v>100</v>
      </c>
      <c r="L123" s="15"/>
      <c r="M123" s="15">
        <f>SUM(I123:K123)/3</f>
        <v>100</v>
      </c>
    </row>
    <row r="124" spans="1:13" ht="12.75">
      <c r="A124" s="8" t="s">
        <v>73</v>
      </c>
      <c r="B124" s="10" t="s">
        <v>14</v>
      </c>
      <c r="C124" s="12">
        <v>30</v>
      </c>
      <c r="D124" s="12">
        <v>20</v>
      </c>
      <c r="E124" s="12">
        <v>18</v>
      </c>
      <c r="F124" s="12"/>
      <c r="G124" t="str">
        <f>A124</f>
        <v>Teder</v>
      </c>
      <c r="H124" t="str">
        <f>B124</f>
        <v>dm</v>
      </c>
      <c r="I124" s="15">
        <f>C124</f>
        <v>30</v>
      </c>
      <c r="J124" s="15">
        <f>D124</f>
        <v>20</v>
      </c>
      <c r="K124" s="15">
        <f>E124</f>
        <v>18</v>
      </c>
      <c r="L124" s="15"/>
      <c r="M124" s="15"/>
    </row>
    <row r="125" spans="1:13" ht="12.75">
      <c r="A125" s="9"/>
      <c r="B125" s="13"/>
      <c r="C125" s="11"/>
      <c r="D125" s="11"/>
      <c r="E125" s="11"/>
      <c r="F125" s="11"/>
      <c r="I125" s="15">
        <f>I124/I$5*100</f>
        <v>100</v>
      </c>
      <c r="J125" s="15">
        <f>J124/J$5*100</f>
        <v>100</v>
      </c>
      <c r="K125" s="15">
        <f>K124/K$5*100</f>
        <v>100</v>
      </c>
      <c r="L125" s="15"/>
      <c r="M125" s="15">
        <f>SUM(I125:K125)/3</f>
        <v>100</v>
      </c>
    </row>
    <row r="126" spans="1:13" ht="12.75">
      <c r="A126" s="3" t="s">
        <v>74</v>
      </c>
      <c r="B126" s="5" t="s">
        <v>14</v>
      </c>
      <c r="C126" s="7">
        <v>28</v>
      </c>
      <c r="D126" s="7">
        <v>19</v>
      </c>
      <c r="E126" s="7">
        <v>18</v>
      </c>
      <c r="F126" s="7">
        <v>6</v>
      </c>
      <c r="G126" t="str">
        <f>A126</f>
        <v>Tikk</v>
      </c>
      <c r="H126" t="str">
        <f>B126</f>
        <v>dm</v>
      </c>
      <c r="I126" s="15">
        <f>C126</f>
        <v>28</v>
      </c>
      <c r="J126" s="15">
        <f>D126</f>
        <v>19</v>
      </c>
      <c r="K126" s="15">
        <f>E126</f>
        <v>18</v>
      </c>
      <c r="L126" s="15"/>
      <c r="M126" s="15"/>
    </row>
    <row r="127" spans="1:13" ht="12.75">
      <c r="A127" s="4"/>
      <c r="B127" s="14"/>
      <c r="C127" s="6"/>
      <c r="D127" s="6"/>
      <c r="E127" s="6"/>
      <c r="F127" s="6"/>
      <c r="I127" s="15">
        <f>I126/I$5*100</f>
        <v>93.33333333333333</v>
      </c>
      <c r="J127" s="15">
        <f>J126/J$5*100</f>
        <v>95</v>
      </c>
      <c r="K127" s="15">
        <f>K126/K$5*100</f>
        <v>100</v>
      </c>
      <c r="L127" s="15"/>
      <c r="M127" s="15">
        <f>SUM(I127:K127)/3</f>
        <v>96.1111111111111</v>
      </c>
    </row>
    <row r="128" spans="1:13" ht="12.75">
      <c r="A128" s="3" t="s">
        <v>75</v>
      </c>
      <c r="B128" s="5" t="s">
        <v>14</v>
      </c>
      <c r="C128" s="7"/>
      <c r="D128" s="7"/>
      <c r="E128" s="7"/>
      <c r="F128" s="7"/>
      <c r="G128" t="str">
        <f>A128</f>
        <v>Tobre</v>
      </c>
      <c r="H128" t="str">
        <f>B128</f>
        <v>dm</v>
      </c>
      <c r="I128" s="15">
        <f>C128</f>
        <v>0</v>
      </c>
      <c r="J128" s="15">
        <f>D128</f>
        <v>0</v>
      </c>
      <c r="K128" s="15">
        <f>E128</f>
        <v>0</v>
      </c>
      <c r="L128" s="15"/>
      <c r="M128" s="15"/>
    </row>
    <row r="129" spans="1:13" ht="12.75">
      <c r="A129" s="4"/>
      <c r="B129" s="14"/>
      <c r="C129" s="6"/>
      <c r="D129" s="6"/>
      <c r="E129" s="6"/>
      <c r="F129" s="6"/>
      <c r="I129" s="15">
        <f>I128/I$5*100</f>
        <v>0</v>
      </c>
      <c r="J129" s="15">
        <f>J128/J$5*100</f>
        <v>0</v>
      </c>
      <c r="K129" s="15">
        <f>K128/K$5*100</f>
        <v>0</v>
      </c>
      <c r="L129" s="15"/>
      <c r="M129" s="15">
        <f>SUM(I129:K129)/3</f>
        <v>0</v>
      </c>
    </row>
    <row r="130" spans="1:13" ht="12.75">
      <c r="A130" s="3" t="s">
        <v>76</v>
      </c>
      <c r="B130" s="5" t="s">
        <v>14</v>
      </c>
      <c r="C130" s="7">
        <v>24</v>
      </c>
      <c r="D130" s="7">
        <v>15</v>
      </c>
      <c r="E130" s="7">
        <v>16</v>
      </c>
      <c r="F130" s="7">
        <v>6</v>
      </c>
      <c r="G130" t="str">
        <f>A130</f>
        <v>Toit</v>
      </c>
      <c r="H130" t="str">
        <f>B130</f>
        <v>dm</v>
      </c>
      <c r="I130" s="15">
        <f>C130</f>
        <v>24</v>
      </c>
      <c r="J130" s="15">
        <f>D130</f>
        <v>15</v>
      </c>
      <c r="K130" s="15">
        <f>E130</f>
        <v>16</v>
      </c>
      <c r="L130" s="15"/>
      <c r="M130" s="15"/>
    </row>
    <row r="131" spans="1:13" ht="12.75">
      <c r="A131" s="4"/>
      <c r="B131" s="14"/>
      <c r="C131" s="6"/>
      <c r="D131" s="6"/>
      <c r="E131" s="6"/>
      <c r="F131" s="6"/>
      <c r="I131" s="15">
        <f>I130/I$5*100</f>
        <v>80</v>
      </c>
      <c r="J131" s="15">
        <f>J130/J$5*100</f>
        <v>75</v>
      </c>
      <c r="K131" s="15">
        <f>K130/K$5*100</f>
        <v>88.88888888888889</v>
      </c>
      <c r="L131" s="15"/>
      <c r="M131" s="15">
        <f>SUM(I131:K131)/3</f>
        <v>81.29629629629629</v>
      </c>
    </row>
    <row r="132" spans="1:13" ht="12.75">
      <c r="A132" s="3" t="s">
        <v>77</v>
      </c>
      <c r="B132" s="5" t="s">
        <v>14</v>
      </c>
      <c r="C132" s="7">
        <v>30</v>
      </c>
      <c r="D132" s="7">
        <v>16</v>
      </c>
      <c r="E132" s="7">
        <v>18</v>
      </c>
      <c r="F132" s="7"/>
      <c r="G132" t="str">
        <f>A132</f>
        <v>Tomson</v>
      </c>
      <c r="H132" t="str">
        <f>B132</f>
        <v>dm</v>
      </c>
      <c r="I132" s="15">
        <f>C132</f>
        <v>30</v>
      </c>
      <c r="J132" s="15">
        <f>D132</f>
        <v>16</v>
      </c>
      <c r="K132" s="15">
        <f>E132</f>
        <v>18</v>
      </c>
      <c r="L132" s="15"/>
      <c r="M132" s="15"/>
    </row>
    <row r="133" spans="1:13" ht="12.75">
      <c r="A133" s="4"/>
      <c r="B133" s="14"/>
      <c r="C133" s="6"/>
      <c r="D133" s="6"/>
      <c r="E133" s="6"/>
      <c r="F133" s="6"/>
      <c r="I133" s="15">
        <f>I132/I$5*100</f>
        <v>100</v>
      </c>
      <c r="J133" s="15">
        <f>J132/J$5*100</f>
        <v>80</v>
      </c>
      <c r="K133" s="15">
        <f>K132/K$5*100</f>
        <v>100</v>
      </c>
      <c r="L133" s="15"/>
      <c r="M133" s="15">
        <f>SUM(I133:K133)/3</f>
        <v>93.33333333333333</v>
      </c>
    </row>
    <row r="134" spans="1:13" ht="12.75">
      <c r="A134" s="8" t="s">
        <v>78</v>
      </c>
      <c r="B134" s="10" t="s">
        <v>14</v>
      </c>
      <c r="C134" s="12">
        <v>28</v>
      </c>
      <c r="D134" s="12">
        <v>20</v>
      </c>
      <c r="E134" s="12">
        <v>18</v>
      </c>
      <c r="F134" s="12">
        <v>18</v>
      </c>
      <c r="G134" t="str">
        <f>A134</f>
        <v>Toom</v>
      </c>
      <c r="H134" t="str">
        <f>B134</f>
        <v>dm</v>
      </c>
      <c r="I134" s="15">
        <f>C134</f>
        <v>28</v>
      </c>
      <c r="J134" s="15">
        <f>D134</f>
        <v>20</v>
      </c>
      <c r="K134" s="15">
        <f>E134</f>
        <v>18</v>
      </c>
      <c r="L134" s="15"/>
      <c r="M134" s="15"/>
    </row>
    <row r="135" spans="1:13" ht="12.75">
      <c r="A135" s="9"/>
      <c r="B135" s="13"/>
      <c r="C135" s="11"/>
      <c r="D135" s="11"/>
      <c r="E135" s="11"/>
      <c r="F135" s="11"/>
      <c r="I135" s="15">
        <f>I134/I$5*100</f>
        <v>93.33333333333333</v>
      </c>
      <c r="J135" s="15">
        <f>J134/J$5*100</f>
        <v>100</v>
      </c>
      <c r="K135" s="15">
        <f>K134/K$5*100</f>
        <v>100</v>
      </c>
      <c r="L135" s="15"/>
      <c r="M135" s="15">
        <f>SUM(I135:K135)/3</f>
        <v>97.77777777777777</v>
      </c>
    </row>
    <row r="136" spans="1:13" ht="12.75">
      <c r="A136" s="3" t="s">
        <v>79</v>
      </c>
      <c r="B136" s="5" t="s">
        <v>14</v>
      </c>
      <c r="C136" s="7">
        <v>28</v>
      </c>
      <c r="D136" s="16">
        <f>18/2</f>
        <v>9</v>
      </c>
      <c r="E136" s="7">
        <v>18</v>
      </c>
      <c r="F136" s="7"/>
      <c r="G136" t="str">
        <f>A136</f>
        <v>troon</v>
      </c>
      <c r="H136" t="str">
        <f>B136</f>
        <v>dm</v>
      </c>
      <c r="I136" s="15">
        <f>C136</f>
        <v>28</v>
      </c>
      <c r="J136" s="15">
        <f>D136</f>
        <v>9</v>
      </c>
      <c r="K136" s="15">
        <f>E136</f>
        <v>18</v>
      </c>
      <c r="L136" s="15"/>
      <c r="M136" s="15"/>
    </row>
    <row r="137" spans="1:13" ht="12.75">
      <c r="A137" s="4"/>
      <c r="B137" s="14"/>
      <c r="C137" s="6"/>
      <c r="D137" s="17"/>
      <c r="E137" s="6"/>
      <c r="F137" s="6"/>
      <c r="I137" s="15">
        <f>I136/I$5*100</f>
        <v>93.33333333333333</v>
      </c>
      <c r="J137" s="15">
        <f>J136/J$5*100</f>
        <v>45</v>
      </c>
      <c r="K137" s="15">
        <f>K136/K$5*100</f>
        <v>100</v>
      </c>
      <c r="L137" s="15"/>
      <c r="M137" s="15">
        <f>SUM(I137:K137)/3</f>
        <v>79.44444444444444</v>
      </c>
    </row>
    <row r="138" spans="1:13" ht="12.75">
      <c r="A138" s="3" t="s">
        <v>80</v>
      </c>
      <c r="B138" s="5" t="s">
        <v>14</v>
      </c>
      <c r="C138" s="7">
        <v>28</v>
      </c>
      <c r="D138" s="7">
        <v>16</v>
      </c>
      <c r="E138" s="7">
        <v>18</v>
      </c>
      <c r="F138" s="7"/>
      <c r="G138" t="str">
        <f>A138</f>
        <v>Troskov</v>
      </c>
      <c r="H138" t="str">
        <f>B138</f>
        <v>dm</v>
      </c>
      <c r="I138" s="15">
        <f>C138</f>
        <v>28</v>
      </c>
      <c r="J138" s="15">
        <f>D138</f>
        <v>16</v>
      </c>
      <c r="K138" s="15">
        <f>E138</f>
        <v>18</v>
      </c>
      <c r="L138" s="15"/>
      <c r="M138" s="15"/>
    </row>
    <row r="139" spans="1:13" ht="12.75">
      <c r="A139" s="4"/>
      <c r="B139" s="14"/>
      <c r="C139" s="6"/>
      <c r="D139" s="6"/>
      <c r="E139" s="6"/>
      <c r="F139" s="6"/>
      <c r="I139" s="15">
        <f>I138/I$5*100</f>
        <v>93.33333333333333</v>
      </c>
      <c r="J139" s="15">
        <f>J138/J$5*100</f>
        <v>80</v>
      </c>
      <c r="K139" s="15">
        <f>K138/K$5*100</f>
        <v>100</v>
      </c>
      <c r="L139" s="15"/>
      <c r="M139" s="15">
        <f>SUM(I139:K139)/3</f>
        <v>91.1111111111111</v>
      </c>
    </row>
    <row r="140" spans="1:13" ht="12.75">
      <c r="A140" s="3" t="s">
        <v>81</v>
      </c>
      <c r="B140" s="5" t="s">
        <v>14</v>
      </c>
      <c r="C140" s="7">
        <v>28</v>
      </c>
      <c r="D140" s="7">
        <v>18</v>
      </c>
      <c r="E140" s="16">
        <f>16/2</f>
        <v>8</v>
      </c>
      <c r="F140" s="7"/>
      <c r="G140" t="str">
        <f>A140</f>
        <v>Tsharnetski</v>
      </c>
      <c r="H140" t="str">
        <f>B140</f>
        <v>dm</v>
      </c>
      <c r="I140" s="15">
        <f>C140</f>
        <v>28</v>
      </c>
      <c r="J140" s="15">
        <f>D140</f>
        <v>18</v>
      </c>
      <c r="K140" s="15">
        <f>E140</f>
        <v>8</v>
      </c>
      <c r="L140" s="15"/>
      <c r="M140" s="15"/>
    </row>
    <row r="141" spans="1:13" ht="12.75">
      <c r="A141" s="4"/>
      <c r="B141" s="14"/>
      <c r="C141" s="6"/>
      <c r="D141" s="6"/>
      <c r="E141" s="17"/>
      <c r="F141" s="6"/>
      <c r="I141" s="15">
        <f>I140/I$5*100</f>
        <v>93.33333333333333</v>
      </c>
      <c r="J141" s="15">
        <f>J140/J$5*100</f>
        <v>90</v>
      </c>
      <c r="K141" s="15">
        <f>K140/K$5*100</f>
        <v>44.44444444444444</v>
      </c>
      <c r="L141" s="15"/>
      <c r="M141" s="15">
        <f>SUM(I141:K141)/3</f>
        <v>75.92592592592592</v>
      </c>
    </row>
    <row r="142" spans="1:13" ht="12.75">
      <c r="A142" s="3" t="s">
        <v>82</v>
      </c>
      <c r="B142" s="5" t="s">
        <v>14</v>
      </c>
      <c r="C142" s="7">
        <v>30</v>
      </c>
      <c r="D142" s="7">
        <v>19</v>
      </c>
      <c r="E142" s="7">
        <v>16</v>
      </c>
      <c r="F142" s="7"/>
      <c r="G142" t="str">
        <f>A142</f>
        <v>Tsõmbaljuk</v>
      </c>
      <c r="H142" t="str">
        <f>B142</f>
        <v>dm</v>
      </c>
      <c r="I142" s="15">
        <f>C142</f>
        <v>30</v>
      </c>
      <c r="J142" s="15">
        <f>D142</f>
        <v>19</v>
      </c>
      <c r="K142" s="15">
        <f>E142</f>
        <v>16</v>
      </c>
      <c r="L142" s="15"/>
      <c r="M142" s="15"/>
    </row>
    <row r="143" spans="1:13" ht="12.75">
      <c r="A143" s="4"/>
      <c r="B143" s="14"/>
      <c r="C143" s="6"/>
      <c r="D143" s="6"/>
      <c r="E143" s="6"/>
      <c r="F143" s="6"/>
      <c r="I143" s="15">
        <f>I142/I$5*100</f>
        <v>100</v>
      </c>
      <c r="J143" s="15">
        <f>J142/J$5*100</f>
        <v>95</v>
      </c>
      <c r="K143" s="15">
        <f>K142/K$5*100</f>
        <v>88.88888888888889</v>
      </c>
      <c r="L143" s="15"/>
      <c r="M143" s="15">
        <f>SUM(I143:K143)/3</f>
        <v>94.62962962962963</v>
      </c>
    </row>
    <row r="144" spans="1:13" ht="12.75">
      <c r="A144" s="8" t="s">
        <v>83</v>
      </c>
      <c r="B144" s="10" t="s">
        <v>14</v>
      </c>
      <c r="C144" s="16">
        <f>26/2</f>
        <v>13</v>
      </c>
      <c r="D144" s="16">
        <f>18/2</f>
        <v>9</v>
      </c>
      <c r="E144" s="12">
        <v>16</v>
      </c>
      <c r="F144" s="12"/>
      <c r="G144" t="str">
        <f>A144</f>
        <v>Tšerkašin</v>
      </c>
      <c r="H144" t="str">
        <f>B144</f>
        <v>dm</v>
      </c>
      <c r="I144" s="15">
        <f>C144</f>
        <v>13</v>
      </c>
      <c r="J144" s="15">
        <f>D144</f>
        <v>9</v>
      </c>
      <c r="K144" s="15">
        <f>E144</f>
        <v>16</v>
      </c>
      <c r="L144" s="15"/>
      <c r="M144" s="15"/>
    </row>
    <row r="145" spans="1:13" ht="12.75">
      <c r="A145" s="9"/>
      <c r="B145" s="13"/>
      <c r="C145" s="17"/>
      <c r="D145" s="17"/>
      <c r="E145" s="11"/>
      <c r="F145" s="11"/>
      <c r="I145" s="15">
        <f>I144/I$5*100</f>
        <v>43.333333333333336</v>
      </c>
      <c r="J145" s="15">
        <f>J144/J$5*100</f>
        <v>45</v>
      </c>
      <c r="K145" s="15">
        <f>K144/K$5*100</f>
        <v>88.88888888888889</v>
      </c>
      <c r="L145" s="15"/>
      <c r="M145" s="15">
        <f>SUM(I145:K145)/3</f>
        <v>59.074074074074076</v>
      </c>
    </row>
    <row r="146" spans="1:13" ht="12.75">
      <c r="A146" s="3" t="s">
        <v>84</v>
      </c>
      <c r="B146" s="5" t="s">
        <v>14</v>
      </c>
      <c r="C146" s="7">
        <v>30</v>
      </c>
      <c r="D146" s="7">
        <v>16</v>
      </c>
      <c r="E146" s="7">
        <v>18</v>
      </c>
      <c r="F146" s="7"/>
      <c r="G146" t="str">
        <f>A146</f>
        <v>Ütt</v>
      </c>
      <c r="H146" t="str">
        <f>B146</f>
        <v>dm</v>
      </c>
      <c r="I146" s="15">
        <f>C146</f>
        <v>30</v>
      </c>
      <c r="J146" s="15">
        <f>D146</f>
        <v>16</v>
      </c>
      <c r="K146" s="15">
        <f>E146</f>
        <v>18</v>
      </c>
      <c r="L146" s="15"/>
      <c r="M146" s="15"/>
    </row>
    <row r="147" spans="1:13" ht="12.75">
      <c r="A147" s="4"/>
      <c r="B147" s="14"/>
      <c r="C147" s="6"/>
      <c r="D147" s="6"/>
      <c r="E147" s="6"/>
      <c r="F147" s="6"/>
      <c r="I147" s="15">
        <f>I146/I$5*100</f>
        <v>100</v>
      </c>
      <c r="J147" s="15">
        <f>J146/J$5*100</f>
        <v>80</v>
      </c>
      <c r="K147" s="15">
        <f>K146/K$5*100</f>
        <v>100</v>
      </c>
      <c r="L147" s="15"/>
      <c r="M147" s="15">
        <f>SUM(I147:K147)/3</f>
        <v>93.33333333333333</v>
      </c>
    </row>
    <row r="148" spans="1:13" ht="12.75">
      <c r="A148" s="3" t="s">
        <v>85</v>
      </c>
      <c r="B148" s="5" t="s">
        <v>14</v>
      </c>
      <c r="C148" s="7">
        <v>30</v>
      </c>
      <c r="D148" s="7">
        <v>20</v>
      </c>
      <c r="E148" s="7">
        <v>16</v>
      </c>
      <c r="F148" s="7"/>
      <c r="G148" t="str">
        <f>A148</f>
        <v>Vahi</v>
      </c>
      <c r="H148" t="str">
        <f>B148</f>
        <v>dm</v>
      </c>
      <c r="I148" s="15">
        <f>C148</f>
        <v>30</v>
      </c>
      <c r="J148" s="15">
        <f>D148</f>
        <v>20</v>
      </c>
      <c r="K148" s="15">
        <f>E148</f>
        <v>16</v>
      </c>
      <c r="L148" s="15"/>
      <c r="M148" s="15"/>
    </row>
    <row r="149" spans="1:13" ht="12.75">
      <c r="A149" s="4"/>
      <c r="B149" s="14"/>
      <c r="C149" s="6"/>
      <c r="D149" s="6"/>
      <c r="E149" s="6"/>
      <c r="F149" s="6"/>
      <c r="I149" s="15">
        <f>I148/I$5*100</f>
        <v>100</v>
      </c>
      <c r="J149" s="15">
        <f>J148/J$5*100</f>
        <v>100</v>
      </c>
      <c r="K149" s="15">
        <f>K148/K$5*100</f>
        <v>88.88888888888889</v>
      </c>
      <c r="L149" s="15"/>
      <c r="M149" s="15">
        <f>SUM(I149:K149)/3</f>
        <v>96.2962962962963</v>
      </c>
    </row>
    <row r="150" spans="1:13" ht="12.75">
      <c r="A150" s="3" t="s">
        <v>86</v>
      </c>
      <c r="B150" s="5" t="s">
        <v>14</v>
      </c>
      <c r="C150" s="7">
        <v>28</v>
      </c>
      <c r="D150" s="7">
        <v>16</v>
      </c>
      <c r="E150" s="16">
        <f>16/2</f>
        <v>8</v>
      </c>
      <c r="F150" s="7"/>
      <c r="G150" t="str">
        <f>A150</f>
        <v>Vaino</v>
      </c>
      <c r="H150" t="str">
        <f>B150</f>
        <v>dm</v>
      </c>
      <c r="I150" s="15">
        <f>C150</f>
        <v>28</v>
      </c>
      <c r="J150" s="15">
        <f>D150</f>
        <v>16</v>
      </c>
      <c r="K150" s="15">
        <f>E150</f>
        <v>8</v>
      </c>
      <c r="L150" s="15"/>
      <c r="M150" s="15"/>
    </row>
    <row r="151" spans="1:13" ht="12.75">
      <c r="A151" s="4"/>
      <c r="B151" s="14"/>
      <c r="C151" s="6"/>
      <c r="D151" s="6"/>
      <c r="E151" s="17"/>
      <c r="F151" s="6"/>
      <c r="I151" s="15">
        <f>I150/I$5*100</f>
        <v>93.33333333333333</v>
      </c>
      <c r="J151" s="15">
        <f>J150/J$5*100</f>
        <v>80</v>
      </c>
      <c r="K151" s="15">
        <f>K150/K$5*100</f>
        <v>44.44444444444444</v>
      </c>
      <c r="L151" s="15"/>
      <c r="M151" s="15">
        <f>SUM(I151:K151)/3</f>
        <v>72.5925925925926</v>
      </c>
    </row>
    <row r="152" spans="1:13" ht="12.75">
      <c r="A152" s="3" t="s">
        <v>87</v>
      </c>
      <c r="B152" s="5" t="s">
        <v>14</v>
      </c>
      <c r="C152" s="7">
        <v>30</v>
      </c>
      <c r="D152" s="7">
        <v>20</v>
      </c>
      <c r="E152" s="7">
        <v>18</v>
      </c>
      <c r="F152" s="7"/>
      <c r="G152" t="str">
        <f>A152</f>
        <v>Valdmann</v>
      </c>
      <c r="H152" t="str">
        <f>B152</f>
        <v>dm</v>
      </c>
      <c r="I152" s="15">
        <f>C152</f>
        <v>30</v>
      </c>
      <c r="J152" s="15">
        <f>D152</f>
        <v>20</v>
      </c>
      <c r="K152" s="15">
        <f>E152</f>
        <v>18</v>
      </c>
      <c r="L152" s="15"/>
      <c r="M152" s="15"/>
    </row>
    <row r="153" spans="1:13" ht="12.75">
      <c r="A153" s="4"/>
      <c r="B153" s="14"/>
      <c r="C153" s="6"/>
      <c r="D153" s="6"/>
      <c r="E153" s="6"/>
      <c r="F153" s="6"/>
      <c r="I153" s="15">
        <f>I152/I$5*100</f>
        <v>100</v>
      </c>
      <c r="J153" s="15">
        <f>J152/J$5*100</f>
        <v>100</v>
      </c>
      <c r="K153" s="15">
        <f>K152/K$5*100</f>
        <v>100</v>
      </c>
      <c r="L153" s="15"/>
      <c r="M153" s="15">
        <f>SUM(I153:K153)/3</f>
        <v>100</v>
      </c>
    </row>
    <row r="154" spans="1:13" ht="12.75">
      <c r="A154" s="8" t="s">
        <v>88</v>
      </c>
      <c r="B154" s="10" t="s">
        <v>14</v>
      </c>
      <c r="C154" s="12">
        <v>28</v>
      </c>
      <c r="D154" s="12">
        <v>16</v>
      </c>
      <c r="E154" s="12">
        <v>14</v>
      </c>
      <c r="F154" s="12"/>
      <c r="G154" t="str">
        <f>A154</f>
        <v>Valdvee</v>
      </c>
      <c r="H154" t="str">
        <f>B154</f>
        <v>dm</v>
      </c>
      <c r="I154" s="15">
        <f>C154</f>
        <v>28</v>
      </c>
      <c r="J154" s="15">
        <f>D154</f>
        <v>16</v>
      </c>
      <c r="K154" s="15">
        <f>E154</f>
        <v>14</v>
      </c>
      <c r="L154" s="15"/>
      <c r="M154" s="15"/>
    </row>
    <row r="155" spans="1:13" ht="12.75">
      <c r="A155" s="9"/>
      <c r="B155" s="13"/>
      <c r="C155" s="11"/>
      <c r="D155" s="11"/>
      <c r="E155" s="11"/>
      <c r="F155" s="11"/>
      <c r="I155" s="15">
        <f>I154/I$5*100</f>
        <v>93.33333333333333</v>
      </c>
      <c r="J155" s="15">
        <f>J154/J$5*100</f>
        <v>80</v>
      </c>
      <c r="K155" s="15">
        <f>K154/K$5*100</f>
        <v>77.77777777777779</v>
      </c>
      <c r="L155" s="15"/>
      <c r="M155" s="15">
        <f>SUM(I155:K155)/3</f>
        <v>83.7037037037037</v>
      </c>
    </row>
    <row r="156" spans="1:13" ht="12.75">
      <c r="A156" s="3" t="s">
        <v>89</v>
      </c>
      <c r="B156" s="5" t="s">
        <v>14</v>
      </c>
      <c r="C156" s="7">
        <v>28</v>
      </c>
      <c r="D156" s="18">
        <v>0</v>
      </c>
      <c r="E156" s="7">
        <v>18</v>
      </c>
      <c r="F156" s="7"/>
      <c r="G156" t="str">
        <f>A156</f>
        <v>Vare</v>
      </c>
      <c r="H156" t="str">
        <f>B156</f>
        <v>dm</v>
      </c>
      <c r="I156" s="15">
        <f>C156</f>
        <v>28</v>
      </c>
      <c r="J156" s="15">
        <f>D156</f>
        <v>0</v>
      </c>
      <c r="K156" s="15">
        <f>E156</f>
        <v>18</v>
      </c>
      <c r="L156" s="15"/>
      <c r="M156" s="15"/>
    </row>
    <row r="157" spans="1:13" ht="12.75">
      <c r="A157" s="4"/>
      <c r="B157" s="14"/>
      <c r="C157" s="6"/>
      <c r="D157" s="19"/>
      <c r="E157" s="6"/>
      <c r="F157" s="6"/>
      <c r="I157" s="15">
        <f>I156/I$5*100</f>
        <v>93.33333333333333</v>
      </c>
      <c r="J157" s="15">
        <f>J156/J$5*100</f>
        <v>0</v>
      </c>
      <c r="K157" s="15">
        <f>K156/K$5*100</f>
        <v>100</v>
      </c>
      <c r="L157" s="15"/>
      <c r="M157" s="15">
        <f>SUM(I157:K157)/3</f>
        <v>64.44444444444444</v>
      </c>
    </row>
    <row r="158" spans="1:13" ht="12.75">
      <c r="A158" s="3" t="s">
        <v>90</v>
      </c>
      <c r="B158" s="5" t="s">
        <v>14</v>
      </c>
      <c r="C158" s="7">
        <v>26</v>
      </c>
      <c r="D158" s="7">
        <v>18</v>
      </c>
      <c r="E158" s="7">
        <v>14</v>
      </c>
      <c r="F158" s="7"/>
      <c r="G158" t="str">
        <f>A158</f>
        <v>Väär</v>
      </c>
      <c r="H158" t="str">
        <f>B158</f>
        <v>dm</v>
      </c>
      <c r="I158" s="15">
        <f>C158</f>
        <v>26</v>
      </c>
      <c r="J158" s="15">
        <f>D158</f>
        <v>18</v>
      </c>
      <c r="K158" s="15">
        <f>E158</f>
        <v>14</v>
      </c>
      <c r="L158" s="15"/>
      <c r="M158" s="15"/>
    </row>
    <row r="159" spans="1:13" ht="12.75">
      <c r="A159" s="4"/>
      <c r="B159" s="14"/>
      <c r="C159" s="6"/>
      <c r="D159" s="6"/>
      <c r="E159" s="6"/>
      <c r="F159" s="6"/>
      <c r="I159" s="15">
        <f>I158/I$5*100</f>
        <v>86.66666666666667</v>
      </c>
      <c r="J159" s="15">
        <f>J158/J$5*100</f>
        <v>90</v>
      </c>
      <c r="K159" s="15">
        <f>K158/K$5*100</f>
        <v>77.77777777777779</v>
      </c>
      <c r="L159" s="15"/>
      <c r="M159" s="15">
        <f>SUM(I159:K159)/3</f>
        <v>84.81481481481482</v>
      </c>
    </row>
    <row r="160" spans="1:13" ht="12.75">
      <c r="A160" s="3" t="s">
        <v>91</v>
      </c>
      <c r="B160" s="5" t="s">
        <v>14</v>
      </c>
      <c r="C160" s="7">
        <v>24</v>
      </c>
      <c r="D160" s="7">
        <v>16</v>
      </c>
      <c r="E160" s="7">
        <v>14</v>
      </c>
      <c r="F160" s="7"/>
      <c r="G160" t="str">
        <f>A160</f>
        <v>Vennik</v>
      </c>
      <c r="H160" t="str">
        <f>B160</f>
        <v>dm</v>
      </c>
      <c r="I160" s="15">
        <f>C160</f>
        <v>24</v>
      </c>
      <c r="J160" s="15">
        <f>D160</f>
        <v>16</v>
      </c>
      <c r="K160" s="15">
        <f>E160</f>
        <v>14</v>
      </c>
      <c r="L160" s="15"/>
      <c r="M160" s="15"/>
    </row>
    <row r="161" spans="1:13" ht="12.75">
      <c r="A161" s="4"/>
      <c r="B161" s="14"/>
      <c r="C161" s="6"/>
      <c r="D161" s="6"/>
      <c r="E161" s="6"/>
      <c r="F161" s="6"/>
      <c r="I161" s="15">
        <f>I160/I$5*100</f>
        <v>80</v>
      </c>
      <c r="J161" s="15">
        <f>J160/J$5*100</f>
        <v>80</v>
      </c>
      <c r="K161" s="15">
        <f>K160/K$5*100</f>
        <v>77.77777777777779</v>
      </c>
      <c r="L161" s="15"/>
      <c r="M161" s="15">
        <f>SUM(I161:K161)/3</f>
        <v>79.25925925925925</v>
      </c>
    </row>
    <row r="162" spans="1:13" ht="12.75">
      <c r="A162" s="3" t="s">
        <v>92</v>
      </c>
      <c r="B162" s="5" t="s">
        <v>14</v>
      </c>
      <c r="C162" s="7">
        <v>30</v>
      </c>
      <c r="D162" s="7">
        <v>20</v>
      </c>
      <c r="E162" s="7">
        <v>18</v>
      </c>
      <c r="F162" s="7">
        <v>20</v>
      </c>
      <c r="G162" t="str">
        <f>A162</f>
        <v>viispert</v>
      </c>
      <c r="H162" t="str">
        <f>B162</f>
        <v>dm</v>
      </c>
      <c r="I162" s="15">
        <f>C162</f>
        <v>30</v>
      </c>
      <c r="J162" s="15">
        <f>D162</f>
        <v>20</v>
      </c>
      <c r="K162" s="15">
        <f>E162</f>
        <v>18</v>
      </c>
      <c r="L162" s="15"/>
      <c r="M162" s="15"/>
    </row>
    <row r="163" spans="1:13" ht="12.75">
      <c r="A163" s="4"/>
      <c r="B163" s="14"/>
      <c r="C163" s="6"/>
      <c r="D163" s="6"/>
      <c r="E163" s="6"/>
      <c r="F163" s="6"/>
      <c r="I163" s="15">
        <f>I162/I$5*100</f>
        <v>100</v>
      </c>
      <c r="J163" s="15">
        <f>J162/J$5*100</f>
        <v>100</v>
      </c>
      <c r="K163" s="15">
        <f>K162/K$5*100</f>
        <v>100</v>
      </c>
      <c r="L163" s="15"/>
      <c r="M163" s="15">
        <f>SUM(I163:K163)/3</f>
        <v>100</v>
      </c>
    </row>
    <row r="164" spans="1:13" ht="12.75">
      <c r="A164" s="8" t="s">
        <v>93</v>
      </c>
      <c r="B164" s="10" t="s">
        <v>14</v>
      </c>
      <c r="C164" s="16">
        <v>0</v>
      </c>
      <c r="D164" s="12"/>
      <c r="E164" s="12"/>
      <c r="F164" s="12"/>
      <c r="G164" t="str">
        <f>A164</f>
        <v>Vildersen</v>
      </c>
      <c r="H164" t="str">
        <f>B164</f>
        <v>dm</v>
      </c>
      <c r="I164" s="15">
        <f>C164</f>
        <v>0</v>
      </c>
      <c r="J164" s="15">
        <f>D164</f>
        <v>0</v>
      </c>
      <c r="K164" s="15">
        <f>E164</f>
        <v>0</v>
      </c>
      <c r="L164" s="15"/>
      <c r="M164" s="15"/>
    </row>
    <row r="165" spans="1:13" ht="12.75">
      <c r="A165" s="9"/>
      <c r="B165" s="13"/>
      <c r="C165" s="17"/>
      <c r="D165" s="11"/>
      <c r="E165" s="11"/>
      <c r="F165" s="11"/>
      <c r="I165" s="15">
        <f>I164/I$5*100</f>
        <v>0</v>
      </c>
      <c r="J165" s="15">
        <f>J164/J$5*100</f>
        <v>0</v>
      </c>
      <c r="K165" s="15">
        <f>K164/K$5*100</f>
        <v>0</v>
      </c>
      <c r="L165" s="15"/>
      <c r="M165" s="15">
        <f>SUM(I165:K165)/3</f>
        <v>0</v>
      </c>
    </row>
    <row r="166" spans="1:13" ht="12.75">
      <c r="A166" s="3" t="s">
        <v>94</v>
      </c>
      <c r="B166" s="5" t="s">
        <v>14</v>
      </c>
      <c r="C166" s="7"/>
      <c r="D166" s="7"/>
      <c r="E166" s="7"/>
      <c r="F166" s="7"/>
      <c r="G166" t="str">
        <f>A166</f>
        <v>Virumäe</v>
      </c>
      <c r="H166" t="str">
        <f>B166</f>
        <v>dm</v>
      </c>
      <c r="I166" s="15">
        <f>C166</f>
        <v>0</v>
      </c>
      <c r="J166" s="15">
        <f>D166</f>
        <v>0</v>
      </c>
      <c r="K166" s="15">
        <f>E166</f>
        <v>0</v>
      </c>
      <c r="L166" s="15"/>
      <c r="M166" s="15"/>
    </row>
    <row r="167" spans="1:13" ht="12.75">
      <c r="A167" s="4"/>
      <c r="B167" s="14"/>
      <c r="C167" s="6"/>
      <c r="D167" s="6"/>
      <c r="E167" s="6"/>
      <c r="F167" s="6"/>
      <c r="I167" s="15">
        <f>I166/I$5*100</f>
        <v>0</v>
      </c>
      <c r="J167" s="15">
        <f>J166/J$5*100</f>
        <v>0</v>
      </c>
      <c r="K167" s="15">
        <f>K166/K$5*100</f>
        <v>0</v>
      </c>
      <c r="L167" s="15"/>
      <c r="M167" s="15">
        <f>SUM(I167:K167)/3</f>
        <v>0</v>
      </c>
    </row>
    <row r="168" spans="1:13" ht="12.75">
      <c r="A168" s="3" t="s">
        <v>95</v>
      </c>
      <c r="B168" s="5" t="s">
        <v>14</v>
      </c>
      <c r="C168" s="7">
        <v>26</v>
      </c>
      <c r="D168" s="7">
        <v>20</v>
      </c>
      <c r="E168" s="7">
        <v>18</v>
      </c>
      <c r="F168" s="7">
        <v>16</v>
      </c>
      <c r="G168" t="str">
        <f>A168</f>
        <v>Zaitseva</v>
      </c>
      <c r="H168" t="str">
        <f>B168</f>
        <v>dm</v>
      </c>
      <c r="I168" s="15">
        <f>C168</f>
        <v>26</v>
      </c>
      <c r="J168" s="15">
        <f>D168</f>
        <v>20</v>
      </c>
      <c r="K168" s="15">
        <f>E168</f>
        <v>18</v>
      </c>
      <c r="L168" s="15"/>
      <c r="M168" s="15"/>
    </row>
    <row r="169" spans="1:13" ht="12.75">
      <c r="A169" s="4"/>
      <c r="B169" s="14"/>
      <c r="C169" s="6"/>
      <c r="D169" s="6"/>
      <c r="E169" s="6"/>
      <c r="F169" s="6"/>
      <c r="I169" s="15">
        <f>I168/I$5*100</f>
        <v>86.66666666666667</v>
      </c>
      <c r="J169" s="15">
        <f>J168/J$5*100</f>
        <v>100</v>
      </c>
      <c r="K169" s="15">
        <f>K168/K$5*100</f>
        <v>100</v>
      </c>
      <c r="L169" s="15"/>
      <c r="M169" s="15">
        <f>SUM(I169:K169)/3</f>
        <v>95.55555555555556</v>
      </c>
    </row>
    <row r="170" spans="1:13" ht="12.75">
      <c r="A170" s="3" t="s">
        <v>96</v>
      </c>
      <c r="B170" s="5" t="s">
        <v>14</v>
      </c>
      <c r="C170" s="7">
        <v>24</v>
      </c>
      <c r="D170" s="16">
        <f>16/2</f>
        <v>8</v>
      </c>
      <c r="E170" s="7">
        <v>14</v>
      </c>
      <c r="F170" s="7"/>
      <c r="G170" t="str">
        <f>A170</f>
        <v>Zanev</v>
      </c>
      <c r="H170" t="str">
        <f>B170</f>
        <v>dm</v>
      </c>
      <c r="I170" s="15">
        <f>C170</f>
        <v>24</v>
      </c>
      <c r="J170" s="15">
        <f>D170</f>
        <v>8</v>
      </c>
      <c r="K170" s="15">
        <f>E170</f>
        <v>14</v>
      </c>
      <c r="L170" s="15"/>
      <c r="M170" s="15"/>
    </row>
    <row r="171" spans="1:13" ht="12.75">
      <c r="A171" s="4"/>
      <c r="B171" s="14"/>
      <c r="C171" s="6"/>
      <c r="D171" s="17"/>
      <c r="E171" s="6"/>
      <c r="F171" s="6"/>
      <c r="I171" s="15">
        <f>I170/I$5*100</f>
        <v>80</v>
      </c>
      <c r="J171" s="15">
        <f>J170/J$5*100</f>
        <v>40</v>
      </c>
      <c r="K171" s="15">
        <f>K170/K$5*100</f>
        <v>77.77777777777779</v>
      </c>
      <c r="L171" s="15"/>
      <c r="M171" s="15">
        <f>SUM(I171:K171)/3</f>
        <v>65.92592592592592</v>
      </c>
    </row>
    <row r="172" spans="1:13" ht="12.75">
      <c r="A172" s="3" t="s">
        <v>97</v>
      </c>
      <c r="B172" s="5" t="s">
        <v>98</v>
      </c>
      <c r="C172" s="16">
        <v>0</v>
      </c>
      <c r="D172" s="16">
        <v>0</v>
      </c>
      <c r="E172" s="7">
        <v>14</v>
      </c>
      <c r="F172" s="7"/>
      <c r="G172" t="str">
        <f>A172</f>
        <v>Albert</v>
      </c>
      <c r="H172" t="str">
        <f>B172</f>
        <v>dme</v>
      </c>
      <c r="I172" s="15">
        <f>C172</f>
        <v>0</v>
      </c>
      <c r="J172" s="15">
        <f>D172</f>
        <v>0</v>
      </c>
      <c r="K172" s="15">
        <f>E172</f>
        <v>14</v>
      </c>
      <c r="L172" s="15"/>
      <c r="M172" s="15"/>
    </row>
    <row r="173" spans="1:13" ht="12.75">
      <c r="A173" s="4"/>
      <c r="B173" s="14"/>
      <c r="C173" s="17"/>
      <c r="D173" s="17"/>
      <c r="E173" s="6"/>
      <c r="F173" s="6"/>
      <c r="I173" s="15">
        <f>I172/I$5*100</f>
        <v>0</v>
      </c>
      <c r="J173" s="15">
        <f>J172/J$5*100</f>
        <v>0</v>
      </c>
      <c r="K173" s="15">
        <f>K172/K$5*100</f>
        <v>77.77777777777779</v>
      </c>
      <c r="L173" s="15"/>
      <c r="M173" s="15">
        <f>SUM(I173:K173)/3</f>
        <v>25.925925925925927</v>
      </c>
    </row>
    <row r="174" spans="1:13" ht="12.75">
      <c r="A174" s="8" t="s">
        <v>99</v>
      </c>
      <c r="B174" s="10" t="s">
        <v>98</v>
      </c>
      <c r="C174" s="12"/>
      <c r="D174" s="12"/>
      <c r="E174" s="12"/>
      <c r="F174" s="12"/>
      <c r="G174" t="str">
        <f>A174</f>
        <v>Aleksejeva</v>
      </c>
      <c r="H174" t="str">
        <f>B174</f>
        <v>dme</v>
      </c>
      <c r="I174" s="15">
        <f>C174</f>
        <v>0</v>
      </c>
      <c r="J174" s="15">
        <f>D174</f>
        <v>0</v>
      </c>
      <c r="K174" s="15">
        <f>E174</f>
        <v>0</v>
      </c>
      <c r="L174" s="15"/>
      <c r="M174" s="15"/>
    </row>
    <row r="175" spans="1:13" ht="12.75">
      <c r="A175" s="9"/>
      <c r="B175" s="13"/>
      <c r="C175" s="11"/>
      <c r="D175" s="11"/>
      <c r="E175" s="11"/>
      <c r="F175" s="11"/>
      <c r="I175" s="15">
        <f>I174/I$5*100</f>
        <v>0</v>
      </c>
      <c r="J175" s="15">
        <f>J174/J$5*100</f>
        <v>0</v>
      </c>
      <c r="K175" s="15">
        <f>K174/K$5*100</f>
        <v>0</v>
      </c>
      <c r="L175" s="15"/>
      <c r="M175" s="15">
        <f>SUM(I175:K175)/3</f>
        <v>0</v>
      </c>
    </row>
    <row r="176" spans="1:13" ht="12.75">
      <c r="A176" s="3" t="s">
        <v>100</v>
      </c>
      <c r="B176" s="5" t="s">
        <v>98</v>
      </c>
      <c r="C176" s="7">
        <v>30</v>
      </c>
      <c r="D176" s="7">
        <v>20</v>
      </c>
      <c r="E176" s="7">
        <v>16</v>
      </c>
      <c r="F176" s="7"/>
      <c r="G176" t="str">
        <f>A176</f>
        <v>Anikina</v>
      </c>
      <c r="H176" t="str">
        <f>B176</f>
        <v>dme</v>
      </c>
      <c r="I176" s="15">
        <f>C176</f>
        <v>30</v>
      </c>
      <c r="J176" s="15">
        <f>D176</f>
        <v>20</v>
      </c>
      <c r="K176" s="15">
        <f>E176</f>
        <v>16</v>
      </c>
      <c r="L176" s="15"/>
      <c r="M176" s="15"/>
    </row>
    <row r="177" spans="1:13" ht="12.75">
      <c r="A177" s="4"/>
      <c r="B177" s="14"/>
      <c r="C177" s="6"/>
      <c r="D177" s="6"/>
      <c r="E177" s="6"/>
      <c r="F177" s="6"/>
      <c r="I177" s="15">
        <f>I176/I$5*100</f>
        <v>100</v>
      </c>
      <c r="J177" s="15">
        <f>J176/J$5*100</f>
        <v>100</v>
      </c>
      <c r="K177" s="15">
        <f>K176/K$5*100</f>
        <v>88.88888888888889</v>
      </c>
      <c r="L177" s="15"/>
      <c r="M177" s="15">
        <f>SUM(I177:K177)/3</f>
        <v>96.2962962962963</v>
      </c>
    </row>
    <row r="178" spans="1:13" ht="12.75">
      <c r="A178" s="3" t="s">
        <v>101</v>
      </c>
      <c r="B178" s="5" t="s">
        <v>98</v>
      </c>
      <c r="C178" s="7">
        <v>30</v>
      </c>
      <c r="D178" s="7">
        <v>18</v>
      </c>
      <c r="E178" s="7">
        <v>18</v>
      </c>
      <c r="F178" s="7"/>
      <c r="G178" t="str">
        <f>A178</f>
        <v>Aunin</v>
      </c>
      <c r="H178" t="str">
        <f>B178</f>
        <v>dme</v>
      </c>
      <c r="I178" s="15">
        <f>C178</f>
        <v>30</v>
      </c>
      <c r="J178" s="15">
        <f>D178</f>
        <v>18</v>
      </c>
      <c r="K178" s="15">
        <f>E178</f>
        <v>18</v>
      </c>
      <c r="L178" s="15"/>
      <c r="M178" s="15"/>
    </row>
    <row r="179" spans="1:13" ht="12.75">
      <c r="A179" s="4"/>
      <c r="B179" s="14"/>
      <c r="C179" s="6"/>
      <c r="D179" s="6"/>
      <c r="E179" s="6"/>
      <c r="F179" s="6"/>
      <c r="I179" s="15">
        <f>I178/I$5*100</f>
        <v>100</v>
      </c>
      <c r="J179" s="15">
        <f>J178/J$5*100</f>
        <v>90</v>
      </c>
      <c r="K179" s="15">
        <f>K178/K$5*100</f>
        <v>100</v>
      </c>
      <c r="L179" s="15"/>
      <c r="M179" s="15">
        <f>SUM(I179:K179)/3</f>
        <v>96.66666666666667</v>
      </c>
    </row>
    <row r="180" spans="1:13" ht="12.75">
      <c r="A180" s="3" t="s">
        <v>102</v>
      </c>
      <c r="B180" s="5" t="s">
        <v>98</v>
      </c>
      <c r="C180" s="7"/>
      <c r="D180" s="7"/>
      <c r="E180" s="7"/>
      <c r="F180" s="7"/>
      <c r="G180" t="str">
        <f>A180</f>
        <v>Baskova</v>
      </c>
      <c r="H180" t="str">
        <f>B180</f>
        <v>dme</v>
      </c>
      <c r="I180" s="15">
        <f>C180</f>
        <v>0</v>
      </c>
      <c r="J180" s="15">
        <f>D180</f>
        <v>0</v>
      </c>
      <c r="K180" s="15">
        <f>E180</f>
        <v>0</v>
      </c>
      <c r="L180" s="15"/>
      <c r="M180" s="15"/>
    </row>
    <row r="181" spans="1:13" ht="12.75">
      <c r="A181" s="4"/>
      <c r="B181" s="14"/>
      <c r="C181" s="6"/>
      <c r="D181" s="6"/>
      <c r="E181" s="6"/>
      <c r="F181" s="6"/>
      <c r="I181" s="15">
        <f>I180/I$5*100</f>
        <v>0</v>
      </c>
      <c r="J181" s="15">
        <f>J180/J$5*100</f>
        <v>0</v>
      </c>
      <c r="K181" s="15">
        <f>K180/K$5*100</f>
        <v>0</v>
      </c>
      <c r="L181" s="15"/>
      <c r="M181" s="15">
        <f>SUM(I181:K181)/3</f>
        <v>0</v>
      </c>
    </row>
    <row r="182" spans="1:13" ht="12.75">
      <c r="A182" s="3" t="s">
        <v>103</v>
      </c>
      <c r="B182" s="5" t="s">
        <v>98</v>
      </c>
      <c r="C182" s="16">
        <v>0</v>
      </c>
      <c r="D182" s="16">
        <v>0</v>
      </c>
      <c r="E182" s="16">
        <v>0</v>
      </c>
      <c r="F182" s="7"/>
      <c r="G182" t="str">
        <f>A182</f>
        <v>beilmann</v>
      </c>
      <c r="H182" t="str">
        <f>B182</f>
        <v>dme</v>
      </c>
      <c r="I182" s="15">
        <f>C182</f>
        <v>0</v>
      </c>
      <c r="J182" s="15">
        <f>D182</f>
        <v>0</v>
      </c>
      <c r="K182" s="15">
        <f>E182</f>
        <v>0</v>
      </c>
      <c r="L182" s="15"/>
      <c r="M182" s="15"/>
    </row>
    <row r="183" spans="1:13" ht="12.75">
      <c r="A183" s="4"/>
      <c r="B183" s="14"/>
      <c r="C183" s="17"/>
      <c r="D183" s="17"/>
      <c r="E183" s="17"/>
      <c r="F183" s="6"/>
      <c r="I183" s="15">
        <f>I182/I$5*100</f>
        <v>0</v>
      </c>
      <c r="J183" s="15">
        <f>J182/J$5*100</f>
        <v>0</v>
      </c>
      <c r="K183" s="15">
        <f>K182/K$5*100</f>
        <v>0</v>
      </c>
      <c r="L183" s="15"/>
      <c r="M183" s="15">
        <f>SUM(I183:K183)/3</f>
        <v>0</v>
      </c>
    </row>
    <row r="184" spans="1:13" ht="12.75">
      <c r="A184" s="8" t="s">
        <v>104</v>
      </c>
      <c r="B184" s="10" t="s">
        <v>98</v>
      </c>
      <c r="C184" s="16">
        <f>28/2</f>
        <v>14</v>
      </c>
      <c r="D184" s="16">
        <f>15/2</f>
        <v>7.5</v>
      </c>
      <c r="E184" s="12">
        <v>14</v>
      </c>
      <c r="F184" s="12"/>
      <c r="G184" t="str">
        <f>A184</f>
        <v>Birnbaum</v>
      </c>
      <c r="H184" t="str">
        <f>B184</f>
        <v>dme</v>
      </c>
      <c r="I184" s="15">
        <f>C184</f>
        <v>14</v>
      </c>
      <c r="J184" s="15">
        <f>D184</f>
        <v>7.5</v>
      </c>
      <c r="K184" s="15">
        <f>E184</f>
        <v>14</v>
      </c>
      <c r="L184" s="15"/>
      <c r="M184" s="15"/>
    </row>
    <row r="185" spans="1:13" ht="12.75">
      <c r="A185" s="9"/>
      <c r="B185" s="13"/>
      <c r="C185" s="17"/>
      <c r="D185" s="17"/>
      <c r="E185" s="11"/>
      <c r="F185" s="11"/>
      <c r="I185" s="15">
        <f>I184/I$5*100</f>
        <v>46.666666666666664</v>
      </c>
      <c r="J185" s="15">
        <f>J184/J$5*100</f>
        <v>37.5</v>
      </c>
      <c r="K185" s="15">
        <f>K184/K$5*100</f>
        <v>77.77777777777779</v>
      </c>
      <c r="L185" s="15"/>
      <c r="M185" s="15">
        <f>SUM(I185:K185)/3</f>
        <v>53.98148148148149</v>
      </c>
    </row>
    <row r="186" spans="1:13" ht="12.75">
      <c r="A186" s="3" t="s">
        <v>105</v>
      </c>
      <c r="B186" s="5" t="s">
        <v>98</v>
      </c>
      <c r="C186" s="16">
        <f>26/2</f>
        <v>13</v>
      </c>
      <c r="D186" s="16">
        <f>16/2</f>
        <v>8</v>
      </c>
      <c r="E186" s="7">
        <v>14</v>
      </c>
      <c r="F186" s="7"/>
      <c r="G186" t="str">
        <f>A186</f>
        <v>Bogdanov</v>
      </c>
      <c r="H186" t="str">
        <f>B186</f>
        <v>dme</v>
      </c>
      <c r="I186" s="15">
        <f>C186</f>
        <v>13</v>
      </c>
      <c r="J186" s="15">
        <f>D186</f>
        <v>8</v>
      </c>
      <c r="K186" s="15">
        <f>E186</f>
        <v>14</v>
      </c>
      <c r="L186" s="15"/>
      <c r="M186" s="15"/>
    </row>
    <row r="187" spans="1:13" ht="12.75">
      <c r="A187" s="4"/>
      <c r="B187" s="14"/>
      <c r="C187" s="17"/>
      <c r="D187" s="17"/>
      <c r="E187" s="6"/>
      <c r="F187" s="6"/>
      <c r="I187" s="15">
        <f>I186/I$5*100</f>
        <v>43.333333333333336</v>
      </c>
      <c r="J187" s="15">
        <f>J186/J$5*100</f>
        <v>40</v>
      </c>
      <c r="K187" s="15">
        <f>K186/K$5*100</f>
        <v>77.77777777777779</v>
      </c>
      <c r="L187" s="15"/>
      <c r="M187" s="15">
        <f>SUM(I187:K187)/3</f>
        <v>53.70370370370372</v>
      </c>
    </row>
    <row r="188" spans="1:13" ht="12.75">
      <c r="A188" s="3" t="s">
        <v>106</v>
      </c>
      <c r="B188" s="5" t="s">
        <v>98</v>
      </c>
      <c r="C188" s="7"/>
      <c r="D188" s="7"/>
      <c r="E188" s="7"/>
      <c r="F188" s="7"/>
      <c r="G188" t="str">
        <f>A188</f>
        <v>Bojarts^uk</v>
      </c>
      <c r="H188" t="str">
        <f>B188</f>
        <v>dme</v>
      </c>
      <c r="I188" s="15">
        <f>C188</f>
        <v>0</v>
      </c>
      <c r="J188" s="15">
        <f>D188</f>
        <v>0</v>
      </c>
      <c r="K188" s="15">
        <f>E188</f>
        <v>0</v>
      </c>
      <c r="L188" s="15"/>
      <c r="M188" s="15"/>
    </row>
    <row r="189" spans="1:13" ht="12.75">
      <c r="A189" s="4"/>
      <c r="B189" s="14"/>
      <c r="C189" s="6"/>
      <c r="D189" s="6"/>
      <c r="E189" s="6"/>
      <c r="F189" s="6"/>
      <c r="I189" s="15">
        <f>I188/I$5*100</f>
        <v>0</v>
      </c>
      <c r="J189" s="15">
        <f>J188/J$5*100</f>
        <v>0</v>
      </c>
      <c r="K189" s="15">
        <f>K188/K$5*100</f>
        <v>0</v>
      </c>
      <c r="L189" s="15"/>
      <c r="M189" s="15">
        <f>SUM(I189:K189)/3</f>
        <v>0</v>
      </c>
    </row>
    <row r="190" spans="1:13" ht="12.75">
      <c r="A190" s="3" t="s">
        <v>107</v>
      </c>
      <c r="B190" s="5" t="s">
        <v>98</v>
      </c>
      <c r="C190" s="7"/>
      <c r="D190" s="7"/>
      <c r="E190" s="7"/>
      <c r="F190" s="7"/>
      <c r="G190" t="str">
        <f>A190</f>
        <v>Borissov</v>
      </c>
      <c r="H190" t="str">
        <f>B190</f>
        <v>dme</v>
      </c>
      <c r="I190" s="15">
        <f>C190</f>
        <v>0</v>
      </c>
      <c r="J190" s="15">
        <f>D190</f>
        <v>0</v>
      </c>
      <c r="K190" s="15">
        <f>E190</f>
        <v>0</v>
      </c>
      <c r="L190" s="15"/>
      <c r="M190" s="15"/>
    </row>
    <row r="191" spans="1:13" ht="12.75">
      <c r="A191" s="4"/>
      <c r="B191" s="14"/>
      <c r="C191" s="6"/>
      <c r="D191" s="6"/>
      <c r="E191" s="6"/>
      <c r="F191" s="6"/>
      <c r="I191" s="15">
        <f>I190/I$5*100</f>
        <v>0</v>
      </c>
      <c r="J191" s="15">
        <f>J190/J$5*100</f>
        <v>0</v>
      </c>
      <c r="K191" s="15">
        <f>K190/K$5*100</f>
        <v>0</v>
      </c>
      <c r="L191" s="15"/>
      <c r="M191" s="15">
        <f>SUM(I191:K191)/3</f>
        <v>0</v>
      </c>
    </row>
    <row r="192" spans="1:13" ht="12.75">
      <c r="A192" s="3" t="s">
        <v>108</v>
      </c>
      <c r="B192" s="5" t="s">
        <v>98</v>
      </c>
      <c r="C192" s="7">
        <v>24</v>
      </c>
      <c r="D192" s="16">
        <f>16/2</f>
        <v>8</v>
      </c>
      <c r="E192" s="7">
        <v>14</v>
      </c>
      <c r="F192" s="7"/>
      <c r="G192" t="str">
        <f>A192</f>
        <v>bulova</v>
      </c>
      <c r="H192" t="str">
        <f>B192</f>
        <v>dme</v>
      </c>
      <c r="I192" s="15">
        <f>C192</f>
        <v>24</v>
      </c>
      <c r="J192" s="15">
        <f>D192</f>
        <v>8</v>
      </c>
      <c r="K192" s="15">
        <f>E192</f>
        <v>14</v>
      </c>
      <c r="L192" s="15"/>
      <c r="M192" s="15"/>
    </row>
    <row r="193" spans="1:13" ht="12.75">
      <c r="A193" s="4"/>
      <c r="B193" s="14"/>
      <c r="C193" s="6"/>
      <c r="D193" s="17"/>
      <c r="E193" s="6"/>
      <c r="F193" s="6"/>
      <c r="I193" s="15">
        <f>I192/I$5*100</f>
        <v>80</v>
      </c>
      <c r="J193" s="15">
        <f>J192/J$5*100</f>
        <v>40</v>
      </c>
      <c r="K193" s="15">
        <f>K192/K$5*100</f>
        <v>77.77777777777779</v>
      </c>
      <c r="L193" s="15"/>
      <c r="M193" s="15">
        <f>SUM(I193:K193)/3</f>
        <v>65.92592592592592</v>
      </c>
    </row>
    <row r="194" spans="1:13" ht="12.75">
      <c r="A194" s="8" t="s">
        <v>109</v>
      </c>
      <c r="B194" s="10" t="s">
        <v>98</v>
      </c>
      <c r="C194" s="12"/>
      <c r="D194" s="12"/>
      <c r="E194" s="12"/>
      <c r="F194" s="12"/>
      <c r="G194" t="str">
        <f>A194</f>
        <v>Bushina</v>
      </c>
      <c r="H194" t="str">
        <f>B194</f>
        <v>dme</v>
      </c>
      <c r="I194" s="15">
        <f>C194</f>
        <v>0</v>
      </c>
      <c r="J194" s="15">
        <f>D194</f>
        <v>0</v>
      </c>
      <c r="K194" s="15">
        <f>E194</f>
        <v>0</v>
      </c>
      <c r="L194" s="15"/>
      <c r="M194" s="15"/>
    </row>
    <row r="195" spans="1:13" ht="12.75">
      <c r="A195" s="9"/>
      <c r="B195" s="13"/>
      <c r="C195" s="11"/>
      <c r="D195" s="11"/>
      <c r="E195" s="11"/>
      <c r="F195" s="11"/>
      <c r="I195" s="15">
        <f>I194/I$5*100</f>
        <v>0</v>
      </c>
      <c r="J195" s="15">
        <f>J194/J$5*100</f>
        <v>0</v>
      </c>
      <c r="K195" s="15">
        <f>K194/K$5*100</f>
        <v>0</v>
      </c>
      <c r="L195" s="15"/>
      <c r="M195" s="15">
        <f>SUM(I195:K195)/3</f>
        <v>0</v>
      </c>
    </row>
    <row r="196" spans="1:13" ht="12.75">
      <c r="A196" s="3" t="s">
        <v>110</v>
      </c>
      <c r="B196" s="5" t="s">
        <v>98</v>
      </c>
      <c r="C196" s="7">
        <v>28</v>
      </c>
      <c r="D196" s="7">
        <v>16</v>
      </c>
      <c r="E196" s="7"/>
      <c r="F196" s="7"/>
      <c r="G196" t="str">
        <f>A196</f>
        <v>Dahl</v>
      </c>
      <c r="H196" t="str">
        <f>B196</f>
        <v>dme</v>
      </c>
      <c r="I196" s="15">
        <f>C196</f>
        <v>28</v>
      </c>
      <c r="J196" s="15">
        <f>D196</f>
        <v>16</v>
      </c>
      <c r="K196" s="15">
        <f>E196</f>
        <v>0</v>
      </c>
      <c r="L196" s="15"/>
      <c r="M196" s="15"/>
    </row>
    <row r="197" spans="1:13" ht="12.75">
      <c r="A197" s="4"/>
      <c r="B197" s="14"/>
      <c r="C197" s="6"/>
      <c r="D197" s="6"/>
      <c r="E197" s="6"/>
      <c r="F197" s="6"/>
      <c r="I197" s="15">
        <f>I196/I$5*100</f>
        <v>93.33333333333333</v>
      </c>
      <c r="J197" s="15">
        <f>J196/J$5*100</f>
        <v>80</v>
      </c>
      <c r="K197" s="15">
        <f>K196/K$5*100</f>
        <v>0</v>
      </c>
      <c r="L197" s="15"/>
      <c r="M197" s="15">
        <f>SUM(I197:K197)/3</f>
        <v>57.77777777777777</v>
      </c>
    </row>
    <row r="198" spans="1:13" ht="12.75">
      <c r="A198" s="3" t="s">
        <v>111</v>
      </c>
      <c r="B198" s="5" t="s">
        <v>98</v>
      </c>
      <c r="C198" s="16">
        <f>26/2</f>
        <v>13</v>
      </c>
      <c r="D198" s="16">
        <f>16/2</f>
        <v>8</v>
      </c>
      <c r="E198" s="7">
        <v>16</v>
      </c>
      <c r="F198" s="7">
        <v>16</v>
      </c>
      <c r="G198" t="str">
        <f>A198</f>
        <v>Einola</v>
      </c>
      <c r="H198" t="str">
        <f>B198</f>
        <v>dme</v>
      </c>
      <c r="I198" s="15">
        <f>C198</f>
        <v>13</v>
      </c>
      <c r="J198" s="15">
        <f>D198</f>
        <v>8</v>
      </c>
      <c r="K198" s="15">
        <f>E198</f>
        <v>16</v>
      </c>
      <c r="L198" s="15"/>
      <c r="M198" s="15"/>
    </row>
    <row r="199" spans="1:13" ht="12.75">
      <c r="A199" s="4"/>
      <c r="B199" s="14"/>
      <c r="C199" s="17"/>
      <c r="D199" s="17"/>
      <c r="E199" s="6"/>
      <c r="F199" s="6"/>
      <c r="I199" s="15">
        <f>I198/I$5*100</f>
        <v>43.333333333333336</v>
      </c>
      <c r="J199" s="15">
        <f>J198/J$5*100</f>
        <v>40</v>
      </c>
      <c r="K199" s="15">
        <f>K198/K$5*100</f>
        <v>88.88888888888889</v>
      </c>
      <c r="L199" s="15"/>
      <c r="M199" s="15">
        <f>SUM(I199:K199)/3</f>
        <v>57.40740740740741</v>
      </c>
    </row>
    <row r="200" spans="1:13" ht="12.75">
      <c r="A200" s="3" t="s">
        <v>112</v>
      </c>
      <c r="B200" s="5" t="s">
        <v>98</v>
      </c>
      <c r="C200" s="7">
        <v>28</v>
      </c>
      <c r="D200" s="7">
        <v>16</v>
      </c>
      <c r="E200" s="7">
        <v>18</v>
      </c>
      <c r="F200" s="7"/>
      <c r="G200" t="str">
        <f>A200</f>
        <v>Eomois</v>
      </c>
      <c r="H200" t="str">
        <f>B200</f>
        <v>dme</v>
      </c>
      <c r="I200" s="15">
        <f>C200</f>
        <v>28</v>
      </c>
      <c r="J200" s="15">
        <f>D200</f>
        <v>16</v>
      </c>
      <c r="K200" s="15">
        <f>E200</f>
        <v>18</v>
      </c>
      <c r="L200" s="15"/>
      <c r="M200" s="15"/>
    </row>
    <row r="201" spans="1:13" ht="12.75">
      <c r="A201" s="4"/>
      <c r="B201" s="14"/>
      <c r="C201" s="6"/>
      <c r="D201" s="6"/>
      <c r="E201" s="6"/>
      <c r="F201" s="6"/>
      <c r="I201" s="15">
        <f>I200/I$5*100</f>
        <v>93.33333333333333</v>
      </c>
      <c r="J201" s="15">
        <f>J200/J$5*100</f>
        <v>80</v>
      </c>
      <c r="K201" s="15">
        <f>K200/K$5*100</f>
        <v>100</v>
      </c>
      <c r="L201" s="15"/>
      <c r="M201" s="15">
        <f>SUM(I201:K201)/3</f>
        <v>91.1111111111111</v>
      </c>
    </row>
    <row r="202" spans="1:13" ht="12.75">
      <c r="A202" s="3" t="s">
        <v>113</v>
      </c>
      <c r="B202" s="5" t="s">
        <v>98</v>
      </c>
      <c r="C202" s="16">
        <f>30/2</f>
        <v>15</v>
      </c>
      <c r="D202" s="16">
        <f>20/2</f>
        <v>10</v>
      </c>
      <c r="E202" s="7">
        <v>18</v>
      </c>
      <c r="F202" s="7">
        <v>18</v>
      </c>
      <c r="G202" t="str">
        <f>A202</f>
        <v>Grebennik</v>
      </c>
      <c r="H202" t="str">
        <f>B202</f>
        <v>dme</v>
      </c>
      <c r="I202" s="15">
        <f>C202</f>
        <v>15</v>
      </c>
      <c r="J202" s="15">
        <f>D202</f>
        <v>10</v>
      </c>
      <c r="K202" s="15">
        <f>E202</f>
        <v>18</v>
      </c>
      <c r="L202" s="15"/>
      <c r="M202" s="15"/>
    </row>
    <row r="203" spans="1:13" ht="12.75">
      <c r="A203" s="4"/>
      <c r="B203" s="14"/>
      <c r="C203" s="17"/>
      <c r="D203" s="17"/>
      <c r="E203" s="6"/>
      <c r="F203" s="6"/>
      <c r="I203" s="15">
        <f>I202/I$5*100</f>
        <v>50</v>
      </c>
      <c r="J203" s="15">
        <f>J202/J$5*100</f>
        <v>50</v>
      </c>
      <c r="K203" s="15">
        <f>K202/K$5*100</f>
        <v>100</v>
      </c>
      <c r="L203" s="15"/>
      <c r="M203" s="15">
        <f>SUM(I203:K203)/3</f>
        <v>66.66666666666667</v>
      </c>
    </row>
    <row r="204" spans="1:13" ht="12.75">
      <c r="A204" s="8" t="s">
        <v>114</v>
      </c>
      <c r="B204" s="10" t="s">
        <v>98</v>
      </c>
      <c r="C204" s="12"/>
      <c r="D204" s="12"/>
      <c r="E204" s="12"/>
      <c r="F204" s="12"/>
      <c r="G204" t="str">
        <f>A204</f>
        <v>Grigorjeva</v>
      </c>
      <c r="H204" t="str">
        <f>B204</f>
        <v>dme</v>
      </c>
      <c r="I204" s="15">
        <f>C204</f>
        <v>0</v>
      </c>
      <c r="J204" s="15">
        <f>D204</f>
        <v>0</v>
      </c>
      <c r="K204" s="15">
        <f>E204</f>
        <v>0</v>
      </c>
      <c r="L204" s="15"/>
      <c r="M204" s="15"/>
    </row>
    <row r="205" spans="1:13" ht="12.75">
      <c r="A205" s="9"/>
      <c r="B205" s="13"/>
      <c r="C205" s="11"/>
      <c r="D205" s="11"/>
      <c r="E205" s="11"/>
      <c r="F205" s="11"/>
      <c r="I205" s="15">
        <f>I204/I$5*100</f>
        <v>0</v>
      </c>
      <c r="J205" s="15">
        <f>J204/J$5*100</f>
        <v>0</v>
      </c>
      <c r="K205" s="15">
        <f>K204/K$5*100</f>
        <v>0</v>
      </c>
      <c r="L205" s="15"/>
      <c r="M205" s="15">
        <f>SUM(I205:K205)/3</f>
        <v>0</v>
      </c>
    </row>
    <row r="206" spans="1:13" ht="12.75">
      <c r="A206" s="3" t="s">
        <v>115</v>
      </c>
      <c r="B206" s="5" t="s">
        <v>98</v>
      </c>
      <c r="C206" s="7"/>
      <c r="D206" s="7"/>
      <c r="E206" s="7"/>
      <c r="F206" s="7"/>
      <c r="G206" t="str">
        <f>A206</f>
        <v>Grints^uk</v>
      </c>
      <c r="H206" t="str">
        <f>B206</f>
        <v>dme</v>
      </c>
      <c r="I206" s="15">
        <f>C206</f>
        <v>0</v>
      </c>
      <c r="J206" s="15">
        <f>D206</f>
        <v>0</v>
      </c>
      <c r="K206" s="15">
        <f>E206</f>
        <v>0</v>
      </c>
      <c r="L206" s="15"/>
      <c r="M206" s="15"/>
    </row>
    <row r="207" spans="1:13" ht="12.75">
      <c r="A207" s="4"/>
      <c r="B207" s="14"/>
      <c r="C207" s="6"/>
      <c r="D207" s="6"/>
      <c r="E207" s="6"/>
      <c r="F207" s="6"/>
      <c r="I207" s="15">
        <f>I206/I$5*100</f>
        <v>0</v>
      </c>
      <c r="J207" s="15">
        <f>J206/J$5*100</f>
        <v>0</v>
      </c>
      <c r="K207" s="15">
        <f>K206/K$5*100</f>
        <v>0</v>
      </c>
      <c r="L207" s="15"/>
      <c r="M207" s="15">
        <f>SUM(I207:K207)/3</f>
        <v>0</v>
      </c>
    </row>
    <row r="208" spans="1:13" ht="12.75">
      <c r="A208" s="3" t="s">
        <v>116</v>
      </c>
      <c r="B208" s="5" t="s">
        <v>98</v>
      </c>
      <c r="C208" s="7">
        <v>26</v>
      </c>
      <c r="D208" s="7"/>
      <c r="E208" s="7"/>
      <c r="F208" s="7"/>
      <c r="G208" t="str">
        <f>A208</f>
        <v>Hanni</v>
      </c>
      <c r="H208" t="str">
        <f>B208</f>
        <v>dme</v>
      </c>
      <c r="I208" s="15">
        <f>C208</f>
        <v>26</v>
      </c>
      <c r="J208" s="15">
        <f>D208</f>
        <v>0</v>
      </c>
      <c r="K208" s="15">
        <f>E208</f>
        <v>0</v>
      </c>
      <c r="L208" s="15"/>
      <c r="M208" s="15"/>
    </row>
    <row r="209" spans="1:13" ht="12.75">
      <c r="A209" s="4"/>
      <c r="B209" s="14"/>
      <c r="C209" s="6"/>
      <c r="D209" s="6"/>
      <c r="E209" s="6"/>
      <c r="F209" s="6"/>
      <c r="I209" s="15">
        <f>I208/I$5*100</f>
        <v>86.66666666666667</v>
      </c>
      <c r="J209" s="15">
        <f>J208/J$5*100</f>
        <v>0</v>
      </c>
      <c r="K209" s="15">
        <f>K208/K$5*100</f>
        <v>0</v>
      </c>
      <c r="L209" s="15"/>
      <c r="M209" s="15">
        <f>SUM(I209:K209)/3</f>
        <v>28.88888888888889</v>
      </c>
    </row>
    <row r="210" spans="1:13" ht="12.75">
      <c r="A210" s="3" t="s">
        <v>117</v>
      </c>
      <c r="B210" s="5" t="s">
        <v>98</v>
      </c>
      <c r="C210" s="16">
        <f>24/2</f>
        <v>12</v>
      </c>
      <c r="D210" s="16">
        <f>18/2</f>
        <v>9</v>
      </c>
      <c r="E210" s="7">
        <v>14</v>
      </c>
      <c r="F210" s="7"/>
      <c r="G210" t="str">
        <f>A210</f>
        <v>Hendla</v>
      </c>
      <c r="H210" t="str">
        <f>B210</f>
        <v>dme</v>
      </c>
      <c r="I210" s="15">
        <f>C210</f>
        <v>12</v>
      </c>
      <c r="J210" s="15">
        <f>D210</f>
        <v>9</v>
      </c>
      <c r="K210" s="15">
        <f>E210</f>
        <v>14</v>
      </c>
      <c r="L210" s="15"/>
      <c r="M210" s="15"/>
    </row>
    <row r="211" spans="1:13" ht="12.75">
      <c r="A211" s="4"/>
      <c r="B211" s="14"/>
      <c r="C211" s="17"/>
      <c r="D211" s="17"/>
      <c r="E211" s="6"/>
      <c r="F211" s="6"/>
      <c r="I211" s="15">
        <f>I210/I$5*100</f>
        <v>40</v>
      </c>
      <c r="J211" s="15">
        <f>J210/J$5*100</f>
        <v>45</v>
      </c>
      <c r="K211" s="15">
        <f>K210/K$5*100</f>
        <v>77.77777777777779</v>
      </c>
      <c r="L211" s="15"/>
      <c r="M211" s="15">
        <f>SUM(I211:K211)/3</f>
        <v>54.25925925925926</v>
      </c>
    </row>
    <row r="212" spans="1:13" ht="12.75">
      <c r="A212" s="3" t="s">
        <v>118</v>
      </c>
      <c r="B212" s="5" t="s">
        <v>98</v>
      </c>
      <c r="C212" s="7"/>
      <c r="D212" s="7"/>
      <c r="E212" s="7"/>
      <c r="F212" s="7"/>
      <c r="G212" t="str">
        <f>A212</f>
        <v>Hirve</v>
      </c>
      <c r="H212" t="str">
        <f>B212</f>
        <v>dme</v>
      </c>
      <c r="I212" s="15">
        <f>C212</f>
        <v>0</v>
      </c>
      <c r="J212" s="15">
        <f>D212</f>
        <v>0</v>
      </c>
      <c r="K212" s="15">
        <f>E212</f>
        <v>0</v>
      </c>
      <c r="L212" s="15"/>
      <c r="M212" s="15"/>
    </row>
    <row r="213" spans="1:13" ht="12.75">
      <c r="A213" s="4"/>
      <c r="B213" s="14"/>
      <c r="C213" s="6"/>
      <c r="D213" s="6"/>
      <c r="E213" s="6"/>
      <c r="F213" s="6"/>
      <c r="I213" s="15">
        <f>I212/I$5*100</f>
        <v>0</v>
      </c>
      <c r="J213" s="15">
        <f>J212/J$5*100</f>
        <v>0</v>
      </c>
      <c r="K213" s="15">
        <f>K212/K$5*100</f>
        <v>0</v>
      </c>
      <c r="L213" s="15"/>
      <c r="M213" s="15">
        <f>SUM(I213:K213)/3</f>
        <v>0</v>
      </c>
    </row>
    <row r="214" spans="1:13" ht="12.75">
      <c r="A214" s="8" t="s">
        <v>119</v>
      </c>
      <c r="B214" s="10" t="s">
        <v>98</v>
      </c>
      <c r="C214" s="16">
        <f>26/2</f>
        <v>13</v>
      </c>
      <c r="D214" s="16">
        <f>16/2</f>
        <v>8</v>
      </c>
      <c r="E214" s="12"/>
      <c r="F214" s="12"/>
      <c r="G214" t="str">
        <f>A214</f>
        <v>Isak</v>
      </c>
      <c r="H214" t="str">
        <f>B214</f>
        <v>dme</v>
      </c>
      <c r="I214" s="15">
        <f>C214</f>
        <v>13</v>
      </c>
      <c r="J214" s="15">
        <f>D214</f>
        <v>8</v>
      </c>
      <c r="K214" s="15">
        <f>E214</f>
        <v>0</v>
      </c>
      <c r="L214" s="15"/>
      <c r="M214" s="15"/>
    </row>
    <row r="215" spans="1:13" ht="12.75">
      <c r="A215" s="9"/>
      <c r="B215" s="13"/>
      <c r="C215" s="17"/>
      <c r="D215" s="17"/>
      <c r="E215" s="11"/>
      <c r="F215" s="11"/>
      <c r="I215" s="15">
        <f>I214/I$5*100</f>
        <v>43.333333333333336</v>
      </c>
      <c r="J215" s="15">
        <f>J214/J$5*100</f>
        <v>40</v>
      </c>
      <c r="K215" s="15">
        <f>K214/K$5*100</f>
        <v>0</v>
      </c>
      <c r="L215" s="15"/>
      <c r="M215" s="15">
        <f>SUM(I215:K215)/3</f>
        <v>27.777777777777782</v>
      </c>
    </row>
    <row r="216" spans="1:13" ht="12.75">
      <c r="A216" s="3" t="s">
        <v>120</v>
      </c>
      <c r="B216" s="5" t="s">
        <v>98</v>
      </c>
      <c r="C216" s="7">
        <v>30</v>
      </c>
      <c r="D216" s="7">
        <v>20</v>
      </c>
      <c r="E216" s="7">
        <v>18</v>
      </c>
      <c r="F216" s="7">
        <v>20</v>
      </c>
      <c r="G216" t="str">
        <f>A216</f>
        <v>Jaago</v>
      </c>
      <c r="H216" t="str">
        <f>B216</f>
        <v>dme</v>
      </c>
      <c r="I216" s="15">
        <f>C216</f>
        <v>30</v>
      </c>
      <c r="J216" s="15">
        <f>D216</f>
        <v>20</v>
      </c>
      <c r="K216" s="15">
        <f>E216</f>
        <v>18</v>
      </c>
      <c r="L216" s="15"/>
      <c r="M216" s="15"/>
    </row>
    <row r="217" spans="1:13" ht="12.75">
      <c r="A217" s="4"/>
      <c r="B217" s="14"/>
      <c r="C217" s="6"/>
      <c r="D217" s="6"/>
      <c r="E217" s="6"/>
      <c r="F217" s="6"/>
      <c r="I217" s="15">
        <f>I216/I$5*100</f>
        <v>100</v>
      </c>
      <c r="J217" s="15">
        <f>J216/J$5*100</f>
        <v>100</v>
      </c>
      <c r="K217" s="15">
        <f>K216/K$5*100</f>
        <v>100</v>
      </c>
      <c r="L217" s="15"/>
      <c r="M217" s="15">
        <f>SUM(I217:K217)/3</f>
        <v>100</v>
      </c>
    </row>
    <row r="218" spans="1:13" ht="12.75">
      <c r="A218" s="3" t="s">
        <v>121</v>
      </c>
      <c r="B218" s="5" t="s">
        <v>98</v>
      </c>
      <c r="C218" s="16">
        <f>30/2</f>
        <v>15</v>
      </c>
      <c r="D218" s="16">
        <f>20/2</f>
        <v>10</v>
      </c>
      <c r="E218" s="7">
        <v>18</v>
      </c>
      <c r="F218" s="7"/>
      <c r="G218" t="str">
        <f>A218</f>
        <v>Jaanson</v>
      </c>
      <c r="H218" t="str">
        <f>B218</f>
        <v>dme</v>
      </c>
      <c r="I218" s="15">
        <f>C218</f>
        <v>15</v>
      </c>
      <c r="J218" s="15">
        <f>D218</f>
        <v>10</v>
      </c>
      <c r="K218" s="15">
        <f>E218</f>
        <v>18</v>
      </c>
      <c r="L218" s="15"/>
      <c r="M218" s="15"/>
    </row>
    <row r="219" spans="1:13" ht="12.75">
      <c r="A219" s="4"/>
      <c r="B219" s="14"/>
      <c r="C219" s="17"/>
      <c r="D219" s="17"/>
      <c r="E219" s="6"/>
      <c r="F219" s="6"/>
      <c r="I219" s="15">
        <f>I218/I$5*100</f>
        <v>50</v>
      </c>
      <c r="J219" s="15">
        <f>J218/J$5*100</f>
        <v>50</v>
      </c>
      <c r="K219" s="15">
        <f>K218/K$5*100</f>
        <v>100</v>
      </c>
      <c r="L219" s="15"/>
      <c r="M219" s="15">
        <f>SUM(I219:K219)/3</f>
        <v>66.66666666666667</v>
      </c>
    </row>
    <row r="220" spans="1:13" ht="12.75">
      <c r="A220" s="3" t="s">
        <v>122</v>
      </c>
      <c r="B220" s="5" t="s">
        <v>98</v>
      </c>
      <c r="C220" s="7">
        <v>26</v>
      </c>
      <c r="D220" s="16">
        <v>0</v>
      </c>
      <c r="E220" s="16">
        <v>0</v>
      </c>
      <c r="F220" s="7"/>
      <c r="G220" t="str">
        <f>A220</f>
        <v>Jahhu</v>
      </c>
      <c r="H220" t="str">
        <f>B220</f>
        <v>dme</v>
      </c>
      <c r="I220" s="15">
        <f>C220</f>
        <v>26</v>
      </c>
      <c r="J220" s="15">
        <f>D220</f>
        <v>0</v>
      </c>
      <c r="K220" s="15">
        <f>E220</f>
        <v>0</v>
      </c>
      <c r="L220" s="15"/>
      <c r="M220" s="15"/>
    </row>
    <row r="221" spans="1:13" ht="12.75">
      <c r="A221" s="4"/>
      <c r="B221" s="14"/>
      <c r="C221" s="6"/>
      <c r="D221" s="17"/>
      <c r="E221" s="17"/>
      <c r="F221" s="6"/>
      <c r="I221" s="15">
        <f>I220/I$5*100</f>
        <v>86.66666666666667</v>
      </c>
      <c r="J221" s="15">
        <f>J220/J$5*100</f>
        <v>0</v>
      </c>
      <c r="K221" s="15">
        <f>K220/K$5*100</f>
        <v>0</v>
      </c>
      <c r="L221" s="15"/>
      <c r="M221" s="15">
        <f>SUM(I221:K221)/3</f>
        <v>28.88888888888889</v>
      </c>
    </row>
    <row r="222" spans="1:13" ht="12.75">
      <c r="A222" s="3" t="s">
        <v>123</v>
      </c>
      <c r="B222" s="5" t="s">
        <v>98</v>
      </c>
      <c r="C222" s="16">
        <v>0</v>
      </c>
      <c r="D222" s="7"/>
      <c r="E222" s="16">
        <f>14/2</f>
        <v>7</v>
      </c>
      <c r="F222" s="7"/>
      <c r="G222" t="str">
        <f>A222</f>
        <v>jakovits</v>
      </c>
      <c r="H222" t="str">
        <f>B222</f>
        <v>dme</v>
      </c>
      <c r="I222" s="15">
        <f>C222</f>
        <v>0</v>
      </c>
      <c r="J222" s="15">
        <f>D222</f>
        <v>0</v>
      </c>
      <c r="K222" s="15">
        <f>E222</f>
        <v>7</v>
      </c>
      <c r="L222" s="15"/>
      <c r="M222" s="15"/>
    </row>
    <row r="223" spans="1:13" ht="12.75">
      <c r="A223" s="4"/>
      <c r="B223" s="14"/>
      <c r="C223" s="17"/>
      <c r="D223" s="6"/>
      <c r="E223" s="17"/>
      <c r="F223" s="6"/>
      <c r="I223" s="15">
        <f>I222/I$5*100</f>
        <v>0</v>
      </c>
      <c r="J223" s="15">
        <f>J222/J$5*100</f>
        <v>0</v>
      </c>
      <c r="K223" s="15">
        <f>K222/K$5*100</f>
        <v>38.88888888888889</v>
      </c>
      <c r="L223" s="15"/>
      <c r="M223" s="15">
        <f>SUM(I223:K223)/3</f>
        <v>12.962962962962964</v>
      </c>
    </row>
    <row r="224" spans="1:13" ht="12.75">
      <c r="A224" s="8" t="s">
        <v>124</v>
      </c>
      <c r="B224" s="10" t="s">
        <v>98</v>
      </c>
      <c r="C224" s="12"/>
      <c r="D224" s="12"/>
      <c r="E224" s="12"/>
      <c r="F224" s="12"/>
      <c r="G224" t="str">
        <f>A224</f>
        <v>Jalakas</v>
      </c>
      <c r="H224" t="str">
        <f>B224</f>
        <v>dme</v>
      </c>
      <c r="I224" s="15">
        <f>C224</f>
        <v>0</v>
      </c>
      <c r="J224" s="15">
        <f>D224</f>
        <v>0</v>
      </c>
      <c r="K224" s="15">
        <f>E224</f>
        <v>0</v>
      </c>
      <c r="L224" s="15"/>
      <c r="M224" s="15"/>
    </row>
    <row r="225" spans="1:13" ht="12.75">
      <c r="A225" s="9"/>
      <c r="B225" s="13"/>
      <c r="C225" s="11"/>
      <c r="D225" s="11"/>
      <c r="E225" s="11"/>
      <c r="F225" s="11"/>
      <c r="I225" s="15">
        <f>I224/I$5*100</f>
        <v>0</v>
      </c>
      <c r="J225" s="15">
        <f>J224/J$5*100</f>
        <v>0</v>
      </c>
      <c r="K225" s="15">
        <f>K224/K$5*100</f>
        <v>0</v>
      </c>
      <c r="L225" s="15"/>
      <c r="M225" s="15">
        <f>SUM(I225:K225)/3</f>
        <v>0</v>
      </c>
    </row>
    <row r="226" spans="1:13" ht="12.75">
      <c r="A226" s="3" t="s">
        <v>125</v>
      </c>
      <c r="B226" s="5" t="s">
        <v>98</v>
      </c>
      <c r="C226" s="7"/>
      <c r="D226" s="7"/>
      <c r="E226" s="7"/>
      <c r="F226" s="7"/>
      <c r="G226" t="str">
        <f>A226</f>
        <v>Järve</v>
      </c>
      <c r="H226" t="str">
        <f>B226</f>
        <v>dme</v>
      </c>
      <c r="I226" s="15">
        <f>C226</f>
        <v>0</v>
      </c>
      <c r="J226" s="15">
        <f>D226</f>
        <v>0</v>
      </c>
      <c r="K226" s="15">
        <f>E226</f>
        <v>0</v>
      </c>
      <c r="L226" s="15"/>
      <c r="M226" s="15"/>
    </row>
    <row r="227" spans="1:13" ht="12.75">
      <c r="A227" s="4"/>
      <c r="B227" s="14"/>
      <c r="C227" s="6"/>
      <c r="D227" s="6"/>
      <c r="E227" s="6"/>
      <c r="F227" s="6"/>
      <c r="I227" s="15">
        <f>I226/I$5*100</f>
        <v>0</v>
      </c>
      <c r="J227" s="15">
        <f>J226/J$5*100</f>
        <v>0</v>
      </c>
      <c r="K227" s="15">
        <f>K226/K$5*100</f>
        <v>0</v>
      </c>
      <c r="L227" s="15"/>
      <c r="M227" s="15">
        <f>SUM(I227:K227)/3</f>
        <v>0</v>
      </c>
    </row>
    <row r="228" spans="1:13" ht="12.75">
      <c r="A228" s="3" t="s">
        <v>126</v>
      </c>
      <c r="B228" s="5" t="s">
        <v>98</v>
      </c>
      <c r="C228" s="7"/>
      <c r="D228" s="7"/>
      <c r="E228" s="7"/>
      <c r="F228" s="7"/>
      <c r="G228" t="str">
        <f>A228</f>
        <v>Jefimova</v>
      </c>
      <c r="H228" t="str">
        <f>B228</f>
        <v>dme</v>
      </c>
      <c r="I228" s="15">
        <f>C228</f>
        <v>0</v>
      </c>
      <c r="J228" s="15">
        <f>D228</f>
        <v>0</v>
      </c>
      <c r="K228" s="15">
        <f>E228</f>
        <v>0</v>
      </c>
      <c r="L228" s="15"/>
      <c r="M228" s="15"/>
    </row>
    <row r="229" spans="1:13" ht="12.75">
      <c r="A229" s="4"/>
      <c r="B229" s="14"/>
      <c r="C229" s="6"/>
      <c r="D229" s="6"/>
      <c r="E229" s="6"/>
      <c r="F229" s="6"/>
      <c r="I229" s="15">
        <f>I228/I$5*100</f>
        <v>0</v>
      </c>
      <c r="J229" s="15">
        <f>J228/J$5*100</f>
        <v>0</v>
      </c>
      <c r="K229" s="15">
        <f>K228/K$5*100</f>
        <v>0</v>
      </c>
      <c r="L229" s="15"/>
      <c r="M229" s="15">
        <f>SUM(I229:K229)/3</f>
        <v>0</v>
      </c>
    </row>
    <row r="230" spans="1:13" ht="12.75">
      <c r="A230" s="3" t="s">
        <v>127</v>
      </c>
      <c r="B230" s="5" t="s">
        <v>98</v>
      </c>
      <c r="C230" s="7">
        <v>24</v>
      </c>
      <c r="D230" s="7">
        <v>16</v>
      </c>
      <c r="E230" s="7">
        <v>18</v>
      </c>
      <c r="F230" s="7">
        <v>18</v>
      </c>
      <c r="G230" t="str">
        <f>A230</f>
        <v>johanson</v>
      </c>
      <c r="H230" t="str">
        <f>B230</f>
        <v>dme</v>
      </c>
      <c r="I230" s="15">
        <f>C230</f>
        <v>24</v>
      </c>
      <c r="J230" s="15">
        <f>D230</f>
        <v>16</v>
      </c>
      <c r="K230" s="15">
        <f>E230</f>
        <v>18</v>
      </c>
      <c r="L230" s="15"/>
      <c r="M230" s="15"/>
    </row>
    <row r="231" spans="1:13" ht="12.75">
      <c r="A231" s="4"/>
      <c r="B231" s="14"/>
      <c r="C231" s="6"/>
      <c r="D231" s="6"/>
      <c r="E231" s="6"/>
      <c r="F231" s="6"/>
      <c r="I231" s="15">
        <f>I230/I$5*100</f>
        <v>80</v>
      </c>
      <c r="J231" s="15">
        <f>J230/J$5*100</f>
        <v>80</v>
      </c>
      <c r="K231" s="15">
        <f>K230/K$5*100</f>
        <v>100</v>
      </c>
      <c r="L231" s="15"/>
      <c r="M231" s="15">
        <f>SUM(I231:K231)/3</f>
        <v>86.66666666666667</v>
      </c>
    </row>
    <row r="232" spans="1:13" ht="12.75">
      <c r="A232" s="3" t="s">
        <v>128</v>
      </c>
      <c r="B232" s="5" t="s">
        <v>98</v>
      </c>
      <c r="C232" s="7">
        <v>28</v>
      </c>
      <c r="D232" s="7">
        <v>16</v>
      </c>
      <c r="E232" s="7">
        <v>16</v>
      </c>
      <c r="F232" s="7"/>
      <c r="G232" t="str">
        <f>A232</f>
        <v>Jõemets</v>
      </c>
      <c r="H232" t="str">
        <f>B232</f>
        <v>dme</v>
      </c>
      <c r="I232" s="15">
        <f>C232</f>
        <v>28</v>
      </c>
      <c r="J232" s="15">
        <f>D232</f>
        <v>16</v>
      </c>
      <c r="K232" s="15">
        <f>E232</f>
        <v>16</v>
      </c>
      <c r="L232" s="15"/>
      <c r="M232" s="15"/>
    </row>
    <row r="233" spans="1:13" ht="12.75">
      <c r="A233" s="4"/>
      <c r="B233" s="14"/>
      <c r="C233" s="6"/>
      <c r="D233" s="6"/>
      <c r="E233" s="6"/>
      <c r="F233" s="6"/>
      <c r="I233" s="15">
        <f>I232/I$5*100</f>
        <v>93.33333333333333</v>
      </c>
      <c r="J233" s="15">
        <f>J232/J$5*100</f>
        <v>80</v>
      </c>
      <c r="K233" s="15">
        <f>K232/K$5*100</f>
        <v>88.88888888888889</v>
      </c>
      <c r="L233" s="15"/>
      <c r="M233" s="15">
        <f>SUM(I233:K233)/3</f>
        <v>87.40740740740739</v>
      </c>
    </row>
    <row r="234" spans="1:13" ht="12.75">
      <c r="A234" s="8" t="s">
        <v>129</v>
      </c>
      <c r="B234" s="10" t="s">
        <v>98</v>
      </c>
      <c r="C234" s="16">
        <f>26/2</f>
        <v>13</v>
      </c>
      <c r="D234" s="16">
        <f>18/2</f>
        <v>9</v>
      </c>
      <c r="E234" s="12">
        <v>18</v>
      </c>
      <c r="F234" s="12"/>
      <c r="G234" t="str">
        <f>A234</f>
        <v>Kabanov</v>
      </c>
      <c r="H234" t="str">
        <f>B234</f>
        <v>dme</v>
      </c>
      <c r="I234" s="15">
        <f>C234</f>
        <v>13</v>
      </c>
      <c r="J234" s="15">
        <f>D234</f>
        <v>9</v>
      </c>
      <c r="K234" s="15">
        <f>E234</f>
        <v>18</v>
      </c>
      <c r="L234" s="15"/>
      <c r="M234" s="15"/>
    </row>
    <row r="235" spans="1:13" ht="12.75">
      <c r="A235" s="9"/>
      <c r="B235" s="13"/>
      <c r="C235" s="17"/>
      <c r="D235" s="17"/>
      <c r="E235" s="11"/>
      <c r="F235" s="11"/>
      <c r="I235" s="15">
        <f>I234/I$5*100</f>
        <v>43.333333333333336</v>
      </c>
      <c r="J235" s="15">
        <f>J234/J$5*100</f>
        <v>45</v>
      </c>
      <c r="K235" s="15">
        <f>K234/K$5*100</f>
        <v>100</v>
      </c>
      <c r="L235" s="15"/>
      <c r="M235" s="15">
        <f>SUM(I235:K235)/3</f>
        <v>62.77777777777778</v>
      </c>
    </row>
    <row r="236" spans="1:13" ht="12.75">
      <c r="A236" s="3" t="s">
        <v>130</v>
      </c>
      <c r="B236" s="5" t="s">
        <v>98</v>
      </c>
      <c r="C236" s="7"/>
      <c r="D236" s="7"/>
      <c r="E236" s="7"/>
      <c r="F236" s="7"/>
      <c r="G236" t="str">
        <f>A236</f>
        <v>Kadakas</v>
      </c>
      <c r="H236" t="str">
        <f>B236</f>
        <v>dme</v>
      </c>
      <c r="I236" s="15">
        <f>C236</f>
        <v>0</v>
      </c>
      <c r="J236" s="15">
        <f>D236</f>
        <v>0</v>
      </c>
      <c r="K236" s="15">
        <f>E236</f>
        <v>0</v>
      </c>
      <c r="L236" s="15"/>
      <c r="M236" s="15"/>
    </row>
    <row r="237" spans="1:13" ht="12.75">
      <c r="A237" s="4"/>
      <c r="B237" s="14"/>
      <c r="C237" s="6"/>
      <c r="D237" s="6"/>
      <c r="E237" s="6"/>
      <c r="F237" s="6"/>
      <c r="I237" s="15">
        <f>I236/I$5*100</f>
        <v>0</v>
      </c>
      <c r="J237" s="15">
        <f>J236/J$5*100</f>
        <v>0</v>
      </c>
      <c r="K237" s="15">
        <f>K236/K$5*100</f>
        <v>0</v>
      </c>
      <c r="L237" s="15"/>
      <c r="M237" s="15">
        <f>SUM(I237:K237)/3</f>
        <v>0</v>
      </c>
    </row>
    <row r="238" spans="1:13" ht="12.75">
      <c r="A238" s="3" t="s">
        <v>131</v>
      </c>
      <c r="B238" s="5" t="s">
        <v>98</v>
      </c>
      <c r="C238" s="7">
        <v>26</v>
      </c>
      <c r="D238" s="16">
        <f>18/2</f>
        <v>9</v>
      </c>
      <c r="E238" s="7">
        <v>16</v>
      </c>
      <c r="F238" s="7"/>
      <c r="G238" t="str">
        <f>A238</f>
        <v>Kamm</v>
      </c>
      <c r="H238" t="str">
        <f>B238</f>
        <v>dme</v>
      </c>
      <c r="I238" s="15">
        <f>C238</f>
        <v>26</v>
      </c>
      <c r="J238" s="15">
        <f>D238</f>
        <v>9</v>
      </c>
      <c r="K238" s="15">
        <f>E238</f>
        <v>16</v>
      </c>
      <c r="L238" s="15"/>
      <c r="M238" s="15"/>
    </row>
    <row r="239" spans="1:13" ht="12.75">
      <c r="A239" s="4"/>
      <c r="B239" s="14"/>
      <c r="C239" s="6"/>
      <c r="D239" s="17"/>
      <c r="E239" s="6"/>
      <c r="F239" s="6"/>
      <c r="I239" s="15">
        <f>I238/I$5*100</f>
        <v>86.66666666666667</v>
      </c>
      <c r="J239" s="15">
        <f>J238/J$5*100</f>
        <v>45</v>
      </c>
      <c r="K239" s="15">
        <f>K238/K$5*100</f>
        <v>88.88888888888889</v>
      </c>
      <c r="L239" s="15"/>
      <c r="M239" s="15">
        <f>SUM(I239:K239)/3</f>
        <v>73.51851851851852</v>
      </c>
    </row>
    <row r="240" spans="1:13" ht="12.75">
      <c r="A240" s="3" t="s">
        <v>132</v>
      </c>
      <c r="B240" s="5" t="s">
        <v>98</v>
      </c>
      <c r="C240" s="7"/>
      <c r="D240" s="7"/>
      <c r="E240" s="16">
        <f>14/2</f>
        <v>7</v>
      </c>
      <c r="F240" s="7"/>
      <c r="G240" t="str">
        <f>A240</f>
        <v>Kann</v>
      </c>
      <c r="H240" t="str">
        <f>B240</f>
        <v>dme</v>
      </c>
      <c r="I240" s="15">
        <f>C240</f>
        <v>0</v>
      </c>
      <c r="J240" s="15">
        <f>D240</f>
        <v>0</v>
      </c>
      <c r="K240" s="15">
        <f>E240</f>
        <v>7</v>
      </c>
      <c r="L240" s="15"/>
      <c r="M240" s="15"/>
    </row>
    <row r="241" spans="1:13" ht="12.75">
      <c r="A241" s="4"/>
      <c r="B241" s="14"/>
      <c r="C241" s="6"/>
      <c r="D241" s="6"/>
      <c r="E241" s="17"/>
      <c r="F241" s="6"/>
      <c r="I241" s="15">
        <f>I240/I$5*100</f>
        <v>0</v>
      </c>
      <c r="J241" s="15">
        <f>J240/J$5*100</f>
        <v>0</v>
      </c>
      <c r="K241" s="15">
        <f>K240/K$5*100</f>
        <v>38.88888888888889</v>
      </c>
      <c r="L241" s="15"/>
      <c r="M241" s="15">
        <f>SUM(I241:K241)/3</f>
        <v>12.962962962962964</v>
      </c>
    </row>
    <row r="242" spans="1:13" ht="12.75">
      <c r="A242" s="3" t="s">
        <v>133</v>
      </c>
      <c r="B242" s="5" t="s">
        <v>98</v>
      </c>
      <c r="C242" s="7">
        <v>30</v>
      </c>
      <c r="D242" s="7">
        <v>18</v>
      </c>
      <c r="E242" s="16">
        <v>0</v>
      </c>
      <c r="F242" s="7"/>
      <c r="G242" t="str">
        <f>A242</f>
        <v>Karu</v>
      </c>
      <c r="H242" t="str">
        <f>B242</f>
        <v>dme</v>
      </c>
      <c r="I242" s="15">
        <f>C242</f>
        <v>30</v>
      </c>
      <c r="J242" s="15">
        <f>D242</f>
        <v>18</v>
      </c>
      <c r="K242" s="15">
        <f>E242</f>
        <v>0</v>
      </c>
      <c r="L242" s="15"/>
      <c r="M242" s="15"/>
    </row>
    <row r="243" spans="1:13" ht="12.75">
      <c r="A243" s="4"/>
      <c r="B243" s="14"/>
      <c r="C243" s="6"/>
      <c r="D243" s="6"/>
      <c r="E243" s="17"/>
      <c r="F243" s="6"/>
      <c r="I243" s="15">
        <f>I242/I$5*100</f>
        <v>100</v>
      </c>
      <c r="J243" s="15">
        <f>J242/J$5*100</f>
        <v>90</v>
      </c>
      <c r="K243" s="15">
        <f>K242/K$5*100</f>
        <v>0</v>
      </c>
      <c r="L243" s="15"/>
      <c r="M243" s="15">
        <f>SUM(I243:K243)/3</f>
        <v>63.333333333333336</v>
      </c>
    </row>
    <row r="244" spans="1:13" ht="12.75">
      <c r="A244" s="8" t="s">
        <v>134</v>
      </c>
      <c r="B244" s="10" t="s">
        <v>98</v>
      </c>
      <c r="C244" s="16">
        <f>28/2</f>
        <v>14</v>
      </c>
      <c r="D244" s="16">
        <f>16/2</f>
        <v>8</v>
      </c>
      <c r="E244" s="16">
        <f>18/2</f>
        <v>9</v>
      </c>
      <c r="F244" s="12"/>
      <c r="G244" t="str">
        <f>A244</f>
        <v>Kasak</v>
      </c>
      <c r="H244" t="str">
        <f>B244</f>
        <v>dme</v>
      </c>
      <c r="I244" s="15">
        <f>C244</f>
        <v>14</v>
      </c>
      <c r="J244" s="15">
        <f>D244</f>
        <v>8</v>
      </c>
      <c r="K244" s="15">
        <f>E244</f>
        <v>9</v>
      </c>
      <c r="L244" s="15"/>
      <c r="M244" s="15"/>
    </row>
    <row r="245" spans="1:13" ht="12.75">
      <c r="A245" s="9"/>
      <c r="B245" s="13"/>
      <c r="C245" s="17"/>
      <c r="D245" s="17"/>
      <c r="E245" s="17"/>
      <c r="F245" s="11"/>
      <c r="I245" s="15">
        <f>I244/I$5*100</f>
        <v>46.666666666666664</v>
      </c>
      <c r="J245" s="15">
        <f>J244/J$5*100</f>
        <v>40</v>
      </c>
      <c r="K245" s="15">
        <f>K244/K$5*100</f>
        <v>50</v>
      </c>
      <c r="L245" s="15"/>
      <c r="M245" s="15">
        <f>SUM(I245:K245)/3</f>
        <v>45.55555555555555</v>
      </c>
    </row>
    <row r="246" spans="1:13" ht="12.75">
      <c r="A246" s="3" t="s">
        <v>135</v>
      </c>
      <c r="B246" s="5" t="s">
        <v>98</v>
      </c>
      <c r="C246" s="7"/>
      <c r="D246" s="7"/>
      <c r="E246" s="7"/>
      <c r="F246" s="7"/>
      <c r="G246" t="str">
        <f>A246</f>
        <v>Käärik</v>
      </c>
      <c r="H246" t="str">
        <f>B246</f>
        <v>dme</v>
      </c>
      <c r="I246" s="15">
        <f>C246</f>
        <v>0</v>
      </c>
      <c r="J246" s="15">
        <f>D246</f>
        <v>0</v>
      </c>
      <c r="K246" s="15">
        <f>E246</f>
        <v>0</v>
      </c>
      <c r="L246" s="15"/>
      <c r="M246" s="15"/>
    </row>
    <row r="247" spans="1:13" ht="12.75">
      <c r="A247" s="4"/>
      <c r="B247" s="14"/>
      <c r="C247" s="6"/>
      <c r="D247" s="6"/>
      <c r="E247" s="6"/>
      <c r="F247" s="6"/>
      <c r="I247" s="15">
        <f>I246/I$5*100</f>
        <v>0</v>
      </c>
      <c r="J247" s="15">
        <f>J246/J$5*100</f>
        <v>0</v>
      </c>
      <c r="K247" s="15">
        <f>K246/K$5*100</f>
        <v>0</v>
      </c>
      <c r="L247" s="15"/>
      <c r="M247" s="15">
        <f>SUM(I247:K247)/3</f>
        <v>0</v>
      </c>
    </row>
    <row r="248" spans="1:13" ht="12.75">
      <c r="A248" s="3" t="s">
        <v>136</v>
      </c>
      <c r="B248" s="5" t="s">
        <v>98</v>
      </c>
      <c r="C248" s="7"/>
      <c r="D248" s="7"/>
      <c r="E248" s="7"/>
      <c r="F248" s="7"/>
      <c r="G248" t="str">
        <f>A248</f>
        <v>Kelt</v>
      </c>
      <c r="H248" t="str">
        <f>B248</f>
        <v>dme</v>
      </c>
      <c r="I248" s="15">
        <f>C248</f>
        <v>0</v>
      </c>
      <c r="J248" s="15">
        <f>D248</f>
        <v>0</v>
      </c>
      <c r="K248" s="15">
        <f>E248</f>
        <v>0</v>
      </c>
      <c r="L248" s="15"/>
      <c r="M248" s="15"/>
    </row>
    <row r="249" spans="1:13" ht="12.75">
      <c r="A249" s="4"/>
      <c r="B249" s="14"/>
      <c r="C249" s="6"/>
      <c r="D249" s="6"/>
      <c r="E249" s="6"/>
      <c r="F249" s="6"/>
      <c r="I249" s="15">
        <f>I248/I$5*100</f>
        <v>0</v>
      </c>
      <c r="J249" s="15">
        <f>J248/J$5*100</f>
        <v>0</v>
      </c>
      <c r="K249" s="15">
        <f>K248/K$5*100</f>
        <v>0</v>
      </c>
      <c r="L249" s="15"/>
      <c r="M249" s="15">
        <f>SUM(I249:K249)/3</f>
        <v>0</v>
      </c>
    </row>
    <row r="250" spans="1:13" ht="12.75">
      <c r="A250" s="3" t="s">
        <v>137</v>
      </c>
      <c r="B250" s="5" t="s">
        <v>98</v>
      </c>
      <c r="C250" s="7"/>
      <c r="D250" s="7"/>
      <c r="E250" s="7"/>
      <c r="F250" s="7"/>
      <c r="G250" t="str">
        <f>A250</f>
        <v>Kervi</v>
      </c>
      <c r="H250" t="str">
        <f>B250</f>
        <v>dme</v>
      </c>
      <c r="I250" s="15">
        <f>C250</f>
        <v>0</v>
      </c>
      <c r="J250" s="15">
        <f>D250</f>
        <v>0</v>
      </c>
      <c r="K250" s="15">
        <f>E250</f>
        <v>0</v>
      </c>
      <c r="L250" s="15"/>
      <c r="M250" s="15"/>
    </row>
    <row r="251" spans="1:13" ht="12.75">
      <c r="A251" s="4"/>
      <c r="B251" s="14"/>
      <c r="C251" s="6"/>
      <c r="D251" s="6"/>
      <c r="E251" s="6"/>
      <c r="F251" s="6"/>
      <c r="I251" s="15">
        <f>I250/I$5*100</f>
        <v>0</v>
      </c>
      <c r="J251" s="15">
        <f>J250/J$5*100</f>
        <v>0</v>
      </c>
      <c r="K251" s="15">
        <f>K250/K$5*100</f>
        <v>0</v>
      </c>
      <c r="L251" s="15"/>
      <c r="M251" s="15">
        <f>SUM(I251:K251)/3</f>
        <v>0</v>
      </c>
    </row>
    <row r="252" spans="1:13" ht="12.75">
      <c r="A252" s="3" t="s">
        <v>138</v>
      </c>
      <c r="B252" s="5" t="s">
        <v>98</v>
      </c>
      <c r="C252" s="7"/>
      <c r="D252" s="7"/>
      <c r="E252" s="7"/>
      <c r="F252" s="7"/>
      <c r="G252" t="str">
        <f>A252</f>
        <v>Kiisk</v>
      </c>
      <c r="H252" t="str">
        <f>B252</f>
        <v>dme</v>
      </c>
      <c r="I252" s="15">
        <f>C252</f>
        <v>0</v>
      </c>
      <c r="J252" s="15">
        <f>D252</f>
        <v>0</v>
      </c>
      <c r="K252" s="15">
        <f>E252</f>
        <v>0</v>
      </c>
      <c r="L252" s="15"/>
      <c r="M252" s="15"/>
    </row>
    <row r="253" spans="1:13" ht="12.75">
      <c r="A253" s="4"/>
      <c r="B253" s="14"/>
      <c r="C253" s="6"/>
      <c r="D253" s="6"/>
      <c r="E253" s="6"/>
      <c r="F253" s="6"/>
      <c r="I253" s="15">
        <f>I252/I$5*100</f>
        <v>0</v>
      </c>
      <c r="J253" s="15">
        <f>J252/J$5*100</f>
        <v>0</v>
      </c>
      <c r="K253" s="15">
        <f>K252/K$5*100</f>
        <v>0</v>
      </c>
      <c r="L253" s="15"/>
      <c r="M253" s="15">
        <f>SUM(I253:K253)/3</f>
        <v>0</v>
      </c>
    </row>
    <row r="254" spans="1:13" ht="12.75">
      <c r="A254" s="8" t="s">
        <v>139</v>
      </c>
      <c r="B254" s="10" t="s">
        <v>98</v>
      </c>
      <c r="C254" s="12">
        <v>24</v>
      </c>
      <c r="D254" s="12">
        <v>20</v>
      </c>
      <c r="E254" s="16">
        <f>16/2</f>
        <v>8</v>
      </c>
      <c r="F254" s="12"/>
      <c r="G254" t="str">
        <f>A254</f>
        <v>kikas</v>
      </c>
      <c r="H254" t="str">
        <f>B254</f>
        <v>dme</v>
      </c>
      <c r="I254" s="15">
        <f>C254</f>
        <v>24</v>
      </c>
      <c r="J254" s="15">
        <f>D254</f>
        <v>20</v>
      </c>
      <c r="K254" s="15">
        <f>E254</f>
        <v>8</v>
      </c>
      <c r="L254" s="15"/>
      <c r="M254" s="15"/>
    </row>
    <row r="255" spans="1:13" ht="12.75">
      <c r="A255" s="9"/>
      <c r="B255" s="13"/>
      <c r="C255" s="11"/>
      <c r="D255" s="11"/>
      <c r="E255" s="17"/>
      <c r="F255" s="11"/>
      <c r="I255" s="15">
        <f>I254/I$5*100</f>
        <v>80</v>
      </c>
      <c r="J255" s="15">
        <f>J254/J$5*100</f>
        <v>100</v>
      </c>
      <c r="K255" s="15">
        <f>K254/K$5*100</f>
        <v>44.44444444444444</v>
      </c>
      <c r="L255" s="15"/>
      <c r="M255" s="15">
        <f>SUM(I255:K255)/3</f>
        <v>74.81481481481482</v>
      </c>
    </row>
    <row r="256" spans="1:13" ht="12.75">
      <c r="A256" s="3" t="s">
        <v>140</v>
      </c>
      <c r="B256" s="5" t="s">
        <v>98</v>
      </c>
      <c r="C256" s="16">
        <v>0</v>
      </c>
      <c r="D256" s="7"/>
      <c r="E256" s="7"/>
      <c r="F256" s="7"/>
      <c r="G256" t="str">
        <f>A256</f>
        <v>Kikkas</v>
      </c>
      <c r="H256" t="str">
        <f>B256</f>
        <v>dme</v>
      </c>
      <c r="I256" s="15">
        <f>C256</f>
        <v>0</v>
      </c>
      <c r="J256" s="15">
        <f>D256</f>
        <v>0</v>
      </c>
      <c r="K256" s="15">
        <f>E256</f>
        <v>0</v>
      </c>
      <c r="L256" s="15"/>
      <c r="M256" s="15"/>
    </row>
    <row r="257" spans="1:13" ht="12.75">
      <c r="A257" s="4"/>
      <c r="B257" s="14"/>
      <c r="C257" s="17"/>
      <c r="D257" s="6"/>
      <c r="E257" s="6"/>
      <c r="F257" s="6"/>
      <c r="I257" s="15">
        <f>I256/I$5*100</f>
        <v>0</v>
      </c>
      <c r="J257" s="15">
        <f>J256/J$5*100</f>
        <v>0</v>
      </c>
      <c r="K257" s="15">
        <f>K256/K$5*100</f>
        <v>0</v>
      </c>
      <c r="L257" s="15"/>
      <c r="M257" s="15">
        <f>SUM(I257:K257)/3</f>
        <v>0</v>
      </c>
    </row>
    <row r="258" spans="1:13" ht="12.75">
      <c r="A258" s="3" t="s">
        <v>141</v>
      </c>
      <c r="B258" s="5" t="s">
        <v>98</v>
      </c>
      <c r="C258" s="16">
        <f>28/2</f>
        <v>14</v>
      </c>
      <c r="D258" s="16">
        <f>18/2</f>
        <v>9</v>
      </c>
      <c r="E258" s="16">
        <f>14/2</f>
        <v>7</v>
      </c>
      <c r="F258" s="7"/>
      <c r="G258" t="str">
        <f>A258</f>
        <v>kolde</v>
      </c>
      <c r="H258" t="str">
        <f>B258</f>
        <v>dme</v>
      </c>
      <c r="I258" s="15">
        <f>C258</f>
        <v>14</v>
      </c>
      <c r="J258" s="15">
        <f>D258</f>
        <v>9</v>
      </c>
      <c r="K258" s="15">
        <f>E258</f>
        <v>7</v>
      </c>
      <c r="L258" s="15"/>
      <c r="M258" s="15"/>
    </row>
    <row r="259" spans="1:13" ht="12.75">
      <c r="A259" s="4"/>
      <c r="B259" s="14"/>
      <c r="C259" s="17"/>
      <c r="D259" s="17"/>
      <c r="E259" s="17"/>
      <c r="F259" s="6"/>
      <c r="I259" s="15">
        <f>I258/I$5*100</f>
        <v>46.666666666666664</v>
      </c>
      <c r="J259" s="15">
        <f>J258/J$5*100</f>
        <v>45</v>
      </c>
      <c r="K259" s="15">
        <f>K258/K$5*100</f>
        <v>38.88888888888889</v>
      </c>
      <c r="L259" s="15"/>
      <c r="M259" s="15">
        <f>SUM(I259:K259)/3</f>
        <v>43.51851851851851</v>
      </c>
    </row>
    <row r="260" spans="1:13" ht="12.75">
      <c r="A260" s="3" t="s">
        <v>142</v>
      </c>
      <c r="B260" s="5" t="s">
        <v>98</v>
      </c>
      <c r="C260" s="16">
        <f>28/2</f>
        <v>14</v>
      </c>
      <c r="D260" s="16">
        <f>16/2</f>
        <v>8</v>
      </c>
      <c r="E260" s="7">
        <v>16</v>
      </c>
      <c r="F260" s="7"/>
      <c r="G260" t="str">
        <f>A260</f>
        <v>Kolk</v>
      </c>
      <c r="H260" t="str">
        <f>B260</f>
        <v>dme</v>
      </c>
      <c r="I260" s="15">
        <f>C260</f>
        <v>14</v>
      </c>
      <c r="J260" s="15">
        <f>D260</f>
        <v>8</v>
      </c>
      <c r="K260" s="15">
        <f>E260</f>
        <v>16</v>
      </c>
      <c r="L260" s="15"/>
      <c r="M260" s="15"/>
    </row>
    <row r="261" spans="1:13" ht="12.75">
      <c r="A261" s="4"/>
      <c r="B261" s="14"/>
      <c r="C261" s="17"/>
      <c r="D261" s="17"/>
      <c r="E261" s="6"/>
      <c r="F261" s="6"/>
      <c r="I261" s="15">
        <f>I260/I$5*100</f>
        <v>46.666666666666664</v>
      </c>
      <c r="J261" s="15">
        <f>J260/J$5*100</f>
        <v>40</v>
      </c>
      <c r="K261" s="15">
        <f>K260/K$5*100</f>
        <v>88.88888888888889</v>
      </c>
      <c r="L261" s="15"/>
      <c r="M261" s="15">
        <f>SUM(I261:K261)/3</f>
        <v>58.51851851851851</v>
      </c>
    </row>
    <row r="262" spans="1:13" ht="12.75">
      <c r="A262" s="3" t="s">
        <v>143</v>
      </c>
      <c r="B262" s="5" t="s">
        <v>98</v>
      </c>
      <c r="C262" s="7">
        <v>24</v>
      </c>
      <c r="D262" s="7">
        <v>0</v>
      </c>
      <c r="E262" s="7"/>
      <c r="F262" s="7"/>
      <c r="G262" t="str">
        <f>A262</f>
        <v>kork</v>
      </c>
      <c r="H262" t="str">
        <f>B262</f>
        <v>dme</v>
      </c>
      <c r="I262" s="15">
        <f>C262</f>
        <v>24</v>
      </c>
      <c r="J262" s="15">
        <f>D262</f>
        <v>0</v>
      </c>
      <c r="K262" s="15">
        <f>E262</f>
        <v>0</v>
      </c>
      <c r="L262" s="15"/>
      <c r="M262" s="15"/>
    </row>
    <row r="263" spans="1:13" ht="12.75">
      <c r="A263" s="4"/>
      <c r="B263" s="14"/>
      <c r="C263" s="6"/>
      <c r="D263" s="6"/>
      <c r="E263" s="6"/>
      <c r="F263" s="6"/>
      <c r="I263" s="15">
        <f>I262/I$5*100</f>
        <v>80</v>
      </c>
      <c r="J263" s="15">
        <f>J262/J$5*100</f>
        <v>0</v>
      </c>
      <c r="K263" s="15">
        <f>K262/K$5*100</f>
        <v>0</v>
      </c>
      <c r="L263" s="15"/>
      <c r="M263" s="15">
        <f>SUM(I263:K263)/3</f>
        <v>26.666666666666668</v>
      </c>
    </row>
    <row r="264" spans="1:13" ht="12.75">
      <c r="A264" s="8" t="s">
        <v>144</v>
      </c>
      <c r="B264" s="10" t="s">
        <v>98</v>
      </c>
      <c r="C264" s="12"/>
      <c r="D264" s="12"/>
      <c r="E264" s="12"/>
      <c r="F264" s="12"/>
      <c r="G264" t="str">
        <f>A264</f>
        <v>Korts^kova</v>
      </c>
      <c r="H264" t="str">
        <f>B264</f>
        <v>dme</v>
      </c>
      <c r="I264" s="15">
        <f>C264</f>
        <v>0</v>
      </c>
      <c r="J264" s="15">
        <f>D264</f>
        <v>0</v>
      </c>
      <c r="K264" s="15">
        <f>E264</f>
        <v>0</v>
      </c>
      <c r="L264" s="15"/>
      <c r="M264" s="15"/>
    </row>
    <row r="265" spans="1:13" ht="12.75">
      <c r="A265" s="9"/>
      <c r="B265" s="13"/>
      <c r="C265" s="11"/>
      <c r="D265" s="11"/>
      <c r="E265" s="11"/>
      <c r="F265" s="11"/>
      <c r="I265" s="15">
        <f>I264/I$5*100</f>
        <v>0</v>
      </c>
      <c r="J265" s="15">
        <f>J264/J$5*100</f>
        <v>0</v>
      </c>
      <c r="K265" s="15">
        <f>K264/K$5*100</f>
        <v>0</v>
      </c>
      <c r="L265" s="15"/>
      <c r="M265" s="15">
        <f>SUM(I265:K265)/3</f>
        <v>0</v>
      </c>
    </row>
    <row r="266" spans="1:13" ht="12.75">
      <c r="A266" s="3" t="s">
        <v>145</v>
      </c>
      <c r="B266" s="5" t="s">
        <v>98</v>
      </c>
      <c r="C266" s="7"/>
      <c r="D266" s="7"/>
      <c r="E266" s="7"/>
      <c r="F266" s="7"/>
      <c r="G266" t="str">
        <f>A266</f>
        <v>Kossenko</v>
      </c>
      <c r="H266" t="str">
        <f>B266</f>
        <v>dme</v>
      </c>
      <c r="I266" s="15">
        <f>C266</f>
        <v>0</v>
      </c>
      <c r="J266" s="15">
        <f>D266</f>
        <v>0</v>
      </c>
      <c r="K266" s="15">
        <f>E266</f>
        <v>0</v>
      </c>
      <c r="L266" s="15"/>
      <c r="M266" s="15"/>
    </row>
    <row r="267" spans="1:13" ht="12.75">
      <c r="A267" s="4"/>
      <c r="B267" s="14"/>
      <c r="C267" s="6"/>
      <c r="D267" s="6"/>
      <c r="E267" s="6"/>
      <c r="F267" s="6"/>
      <c r="I267" s="15">
        <f>I266/I$5*100</f>
        <v>0</v>
      </c>
      <c r="J267" s="15">
        <f>J266/J$5*100</f>
        <v>0</v>
      </c>
      <c r="K267" s="15">
        <f>K266/K$5*100</f>
        <v>0</v>
      </c>
      <c r="L267" s="15"/>
      <c r="M267" s="15">
        <f>SUM(I267:K267)/3</f>
        <v>0</v>
      </c>
    </row>
    <row r="268" spans="1:13" ht="12.75">
      <c r="A268" s="3" t="s">
        <v>146</v>
      </c>
      <c r="B268" s="5" t="s">
        <v>98</v>
      </c>
      <c r="C268" s="7"/>
      <c r="D268" s="7"/>
      <c r="E268" s="7"/>
      <c r="F268" s="7"/>
      <c r="G268" t="str">
        <f>A268</f>
        <v>Kõdar</v>
      </c>
      <c r="H268" t="str">
        <f>B268</f>
        <v>dme</v>
      </c>
      <c r="I268" s="15">
        <f>C268</f>
        <v>0</v>
      </c>
      <c r="J268" s="15">
        <f>D268</f>
        <v>0</v>
      </c>
      <c r="K268" s="15">
        <f>E268</f>
        <v>0</v>
      </c>
      <c r="L268" s="15"/>
      <c r="M268" s="15"/>
    </row>
    <row r="269" spans="1:13" ht="12.75">
      <c r="A269" s="4"/>
      <c r="B269" s="14"/>
      <c r="C269" s="6"/>
      <c r="D269" s="6"/>
      <c r="E269" s="6"/>
      <c r="F269" s="6"/>
      <c r="I269" s="15">
        <f>I268/I$5*100</f>
        <v>0</v>
      </c>
      <c r="J269" s="15">
        <f>J268/J$5*100</f>
        <v>0</v>
      </c>
      <c r="K269" s="15">
        <f>K268/K$5*100</f>
        <v>0</v>
      </c>
      <c r="L269" s="15"/>
      <c r="M269" s="15">
        <f>SUM(I269:K269)/3</f>
        <v>0</v>
      </c>
    </row>
    <row r="270" spans="1:13" ht="12.75">
      <c r="A270" s="3" t="s">
        <v>147</v>
      </c>
      <c r="B270" s="5" t="s">
        <v>98</v>
      </c>
      <c r="C270" s="16">
        <f>28/2</f>
        <v>14</v>
      </c>
      <c r="D270" s="16">
        <v>0</v>
      </c>
      <c r="E270" s="16">
        <v>0</v>
      </c>
      <c r="F270" s="7"/>
      <c r="G270" t="str">
        <f>A270</f>
        <v>Kriisa</v>
      </c>
      <c r="H270" t="str">
        <f>B270</f>
        <v>dme</v>
      </c>
      <c r="I270" s="15">
        <f>C270</f>
        <v>14</v>
      </c>
      <c r="J270" s="15">
        <f>D270</f>
        <v>0</v>
      </c>
      <c r="K270" s="15">
        <f>E270</f>
        <v>0</v>
      </c>
      <c r="L270" s="15"/>
      <c r="M270" s="15"/>
    </row>
    <row r="271" spans="1:13" ht="12.75">
      <c r="A271" s="4"/>
      <c r="B271" s="14"/>
      <c r="C271" s="17"/>
      <c r="D271" s="17"/>
      <c r="E271" s="17"/>
      <c r="F271" s="6"/>
      <c r="I271" s="15">
        <f>I270/I$5*100</f>
        <v>46.666666666666664</v>
      </c>
      <c r="J271" s="15">
        <f>J270/J$5*100</f>
        <v>0</v>
      </c>
      <c r="K271" s="15">
        <f>K270/K$5*100</f>
        <v>0</v>
      </c>
      <c r="L271" s="15"/>
      <c r="M271" s="15">
        <f>SUM(I271:K271)/3</f>
        <v>15.555555555555555</v>
      </c>
    </row>
    <row r="272" spans="1:13" ht="12.75">
      <c r="A272" s="3" t="s">
        <v>148</v>
      </c>
      <c r="B272" s="5" t="s">
        <v>98</v>
      </c>
      <c r="C272" s="7"/>
      <c r="D272" s="7"/>
      <c r="E272" s="7"/>
      <c r="F272" s="7"/>
      <c r="G272" t="str">
        <f>A272</f>
        <v>Krus^ka</v>
      </c>
      <c r="H272" t="str">
        <f>B272</f>
        <v>dme</v>
      </c>
      <c r="I272" s="15">
        <f>C272</f>
        <v>0</v>
      </c>
      <c r="J272" s="15">
        <f>D272</f>
        <v>0</v>
      </c>
      <c r="K272" s="15">
        <f>E272</f>
        <v>0</v>
      </c>
      <c r="L272" s="15"/>
      <c r="M272" s="15"/>
    </row>
    <row r="273" spans="1:13" ht="12.75">
      <c r="A273" s="4"/>
      <c r="B273" s="14"/>
      <c r="C273" s="6"/>
      <c r="D273" s="6"/>
      <c r="E273" s="6"/>
      <c r="F273" s="6"/>
      <c r="I273" s="15">
        <f>I272/I$5*100</f>
        <v>0</v>
      </c>
      <c r="J273" s="15">
        <f>J272/J$5*100</f>
        <v>0</v>
      </c>
      <c r="K273" s="15">
        <f>K272/K$5*100</f>
        <v>0</v>
      </c>
      <c r="L273" s="15"/>
      <c r="M273" s="15">
        <f>SUM(I273:K273)/3</f>
        <v>0</v>
      </c>
    </row>
    <row r="274" spans="1:13" ht="12.75">
      <c r="A274" s="8" t="s">
        <v>149</v>
      </c>
      <c r="B274" s="10" t="s">
        <v>98</v>
      </c>
      <c r="C274" s="12">
        <v>28</v>
      </c>
      <c r="D274" s="12">
        <v>16</v>
      </c>
      <c r="E274" s="12">
        <v>16</v>
      </c>
      <c r="F274" s="12"/>
      <c r="G274" t="str">
        <f>A274</f>
        <v>Kurg</v>
      </c>
      <c r="H274" t="str">
        <f>B274</f>
        <v>dme</v>
      </c>
      <c r="I274" s="15">
        <f>C274</f>
        <v>28</v>
      </c>
      <c r="J274" s="15">
        <f>D274</f>
        <v>16</v>
      </c>
      <c r="K274" s="15">
        <f>E274</f>
        <v>16</v>
      </c>
      <c r="L274" s="15"/>
      <c r="M274" s="15"/>
    </row>
    <row r="275" spans="1:13" ht="12.75">
      <c r="A275" s="9"/>
      <c r="B275" s="13"/>
      <c r="C275" s="11"/>
      <c r="D275" s="11"/>
      <c r="E275" s="11"/>
      <c r="F275" s="11"/>
      <c r="I275" s="15">
        <f>I274/I$5*100</f>
        <v>93.33333333333333</v>
      </c>
      <c r="J275" s="15">
        <f>J274/J$5*100</f>
        <v>80</v>
      </c>
      <c r="K275" s="15">
        <f>K274/K$5*100</f>
        <v>88.88888888888889</v>
      </c>
      <c r="L275" s="15"/>
      <c r="M275" s="15">
        <f>SUM(I275:K275)/3</f>
        <v>87.40740740740739</v>
      </c>
    </row>
    <row r="276" spans="1:13" ht="12.75">
      <c r="A276" s="3" t="s">
        <v>149</v>
      </c>
      <c r="B276" s="5" t="s">
        <v>98</v>
      </c>
      <c r="C276" s="7">
        <v>28</v>
      </c>
      <c r="D276" s="16">
        <v>0</v>
      </c>
      <c r="E276" s="7">
        <v>16</v>
      </c>
      <c r="F276" s="7">
        <v>8</v>
      </c>
      <c r="G276" t="str">
        <f>A276</f>
        <v>Kurg</v>
      </c>
      <c r="H276" t="str">
        <f>B276</f>
        <v>dme</v>
      </c>
      <c r="I276" s="15">
        <f>C276</f>
        <v>28</v>
      </c>
      <c r="J276" s="15">
        <f>D276</f>
        <v>0</v>
      </c>
      <c r="K276" s="15">
        <f>E276</f>
        <v>16</v>
      </c>
      <c r="L276" s="15"/>
      <c r="M276" s="15"/>
    </row>
    <row r="277" spans="1:13" ht="12.75">
      <c r="A277" s="4"/>
      <c r="B277" s="14"/>
      <c r="C277" s="6"/>
      <c r="D277" s="17"/>
      <c r="E277" s="6"/>
      <c r="F277" s="6"/>
      <c r="I277" s="15">
        <f>I276/I$5*100</f>
        <v>93.33333333333333</v>
      </c>
      <c r="J277" s="15">
        <f>J276/J$5*100</f>
        <v>0</v>
      </c>
      <c r="K277" s="15">
        <f>K276/K$5*100</f>
        <v>88.88888888888889</v>
      </c>
      <c r="L277" s="15"/>
      <c r="M277" s="15">
        <f>SUM(I277:K277)/3</f>
        <v>60.74074074074074</v>
      </c>
    </row>
    <row r="278" spans="1:13" ht="12.75">
      <c r="A278" s="3" t="s">
        <v>150</v>
      </c>
      <c r="B278" s="5" t="s">
        <v>98</v>
      </c>
      <c r="C278" s="7"/>
      <c r="D278" s="7"/>
      <c r="E278" s="7"/>
      <c r="F278" s="7"/>
      <c r="G278" t="str">
        <f>A278</f>
        <v>Külaots</v>
      </c>
      <c r="H278" t="str">
        <f>B278</f>
        <v>dme</v>
      </c>
      <c r="I278" s="15">
        <f>C278</f>
        <v>0</v>
      </c>
      <c r="J278" s="15">
        <f>D278</f>
        <v>0</v>
      </c>
      <c r="K278" s="15">
        <f>E278</f>
        <v>0</v>
      </c>
      <c r="L278" s="15"/>
      <c r="M278" s="15"/>
    </row>
    <row r="279" spans="1:13" ht="12.75">
      <c r="A279" s="4"/>
      <c r="B279" s="14"/>
      <c r="C279" s="6"/>
      <c r="D279" s="6"/>
      <c r="E279" s="6"/>
      <c r="F279" s="6"/>
      <c r="I279" s="15">
        <f>I278/I$5*100</f>
        <v>0</v>
      </c>
      <c r="J279" s="15">
        <f>J278/J$5*100</f>
        <v>0</v>
      </c>
      <c r="K279" s="15">
        <f>K278/K$5*100</f>
        <v>0</v>
      </c>
      <c r="L279" s="15"/>
      <c r="M279" s="15">
        <f>SUM(I279:K279)/3</f>
        <v>0</v>
      </c>
    </row>
    <row r="280" spans="1:13" ht="12.75">
      <c r="A280" s="3" t="s">
        <v>151</v>
      </c>
      <c r="B280" s="5" t="s">
        <v>98</v>
      </c>
      <c r="C280" s="7">
        <v>26</v>
      </c>
      <c r="D280" s="16">
        <f>16/2</f>
        <v>8</v>
      </c>
      <c r="E280" s="7">
        <v>18</v>
      </c>
      <c r="F280" s="7"/>
      <c r="G280" t="str">
        <f>A280</f>
        <v>Lagutkin</v>
      </c>
      <c r="H280" t="str">
        <f>B280</f>
        <v>dme</v>
      </c>
      <c r="I280" s="15">
        <f>C280</f>
        <v>26</v>
      </c>
      <c r="J280" s="15">
        <f>D280</f>
        <v>8</v>
      </c>
      <c r="K280" s="15">
        <f>E280</f>
        <v>18</v>
      </c>
      <c r="L280" s="15"/>
      <c r="M280" s="15"/>
    </row>
    <row r="281" spans="1:13" ht="12.75">
      <c r="A281" s="4"/>
      <c r="B281" s="14"/>
      <c r="C281" s="6"/>
      <c r="D281" s="17"/>
      <c r="E281" s="6"/>
      <c r="F281" s="6"/>
      <c r="I281" s="15">
        <f>I280/I$5*100</f>
        <v>86.66666666666667</v>
      </c>
      <c r="J281" s="15">
        <f>J280/J$5*100</f>
        <v>40</v>
      </c>
      <c r="K281" s="15">
        <f>K280/K$5*100</f>
        <v>100</v>
      </c>
      <c r="L281" s="15"/>
      <c r="M281" s="15">
        <f>SUM(I281:K281)/3</f>
        <v>75.55555555555556</v>
      </c>
    </row>
    <row r="282" spans="1:13" ht="12.75">
      <c r="A282" s="3" t="s">
        <v>152</v>
      </c>
      <c r="B282" s="5" t="s">
        <v>98</v>
      </c>
      <c r="C282" s="7">
        <v>26</v>
      </c>
      <c r="D282" s="7">
        <v>16</v>
      </c>
      <c r="E282" s="7">
        <v>16</v>
      </c>
      <c r="F282" s="7"/>
      <c r="G282" t="str">
        <f>A282</f>
        <v>Lelumees</v>
      </c>
      <c r="H282" t="str">
        <f>B282</f>
        <v>dme</v>
      </c>
      <c r="I282" s="15">
        <f>C282</f>
        <v>26</v>
      </c>
      <c r="J282" s="15">
        <f>D282</f>
        <v>16</v>
      </c>
      <c r="K282" s="15">
        <f>E282</f>
        <v>16</v>
      </c>
      <c r="L282" s="15"/>
      <c r="M282" s="15"/>
    </row>
    <row r="283" spans="1:13" ht="12.75">
      <c r="A283" s="4"/>
      <c r="B283" s="14"/>
      <c r="C283" s="6"/>
      <c r="D283" s="6"/>
      <c r="E283" s="6"/>
      <c r="F283" s="6"/>
      <c r="I283" s="15">
        <f>I282/I$5*100</f>
        <v>86.66666666666667</v>
      </c>
      <c r="J283" s="15">
        <f>J282/J$5*100</f>
        <v>80</v>
      </c>
      <c r="K283" s="15">
        <f>K282/K$5*100</f>
        <v>88.88888888888889</v>
      </c>
      <c r="L283" s="15"/>
      <c r="M283" s="15">
        <f>SUM(I283:K283)/3</f>
        <v>85.18518518518519</v>
      </c>
    </row>
    <row r="284" spans="1:13" ht="12.75">
      <c r="A284" s="8" t="s">
        <v>153</v>
      </c>
      <c r="B284" s="10" t="s">
        <v>98</v>
      </c>
      <c r="C284" s="12"/>
      <c r="D284" s="12"/>
      <c r="E284" s="12"/>
      <c r="F284" s="12"/>
      <c r="G284" t="str">
        <f>A284</f>
        <v>Leontjeva</v>
      </c>
      <c r="H284" t="str">
        <f>B284</f>
        <v>dme</v>
      </c>
      <c r="I284" s="15">
        <f>C284</f>
        <v>0</v>
      </c>
      <c r="J284" s="15">
        <f>D284</f>
        <v>0</v>
      </c>
      <c r="K284" s="15">
        <f>E284</f>
        <v>0</v>
      </c>
      <c r="L284" s="15"/>
      <c r="M284" s="15"/>
    </row>
    <row r="285" spans="1:13" ht="12.75">
      <c r="A285" s="9"/>
      <c r="B285" s="13"/>
      <c r="C285" s="11"/>
      <c r="D285" s="11"/>
      <c r="E285" s="11"/>
      <c r="F285" s="11"/>
      <c r="I285" s="15">
        <f>I284/I$5*100</f>
        <v>0</v>
      </c>
      <c r="J285" s="15">
        <f>J284/J$5*100</f>
        <v>0</v>
      </c>
      <c r="K285" s="15">
        <f>K284/K$5*100</f>
        <v>0</v>
      </c>
      <c r="L285" s="15"/>
      <c r="M285" s="15">
        <f>SUM(I285:K285)/3</f>
        <v>0</v>
      </c>
    </row>
    <row r="286" spans="1:13" ht="12.75">
      <c r="A286" s="3" t="s">
        <v>154</v>
      </c>
      <c r="B286" s="5" t="s">
        <v>98</v>
      </c>
      <c r="C286" s="7">
        <v>26</v>
      </c>
      <c r="D286" s="16">
        <f>18/2</f>
        <v>9</v>
      </c>
      <c r="E286" s="7">
        <v>18</v>
      </c>
      <c r="F286" s="7"/>
      <c r="G286" t="str">
        <f>A286</f>
        <v>Liivak</v>
      </c>
      <c r="H286" t="str">
        <f>B286</f>
        <v>dme</v>
      </c>
      <c r="I286" s="15">
        <f>C286</f>
        <v>26</v>
      </c>
      <c r="J286" s="15">
        <f>D286</f>
        <v>9</v>
      </c>
      <c r="K286" s="15">
        <f>E286</f>
        <v>18</v>
      </c>
      <c r="L286" s="15"/>
      <c r="M286" s="15"/>
    </row>
    <row r="287" spans="1:13" ht="12.75">
      <c r="A287" s="4"/>
      <c r="B287" s="14"/>
      <c r="C287" s="6"/>
      <c r="D287" s="17"/>
      <c r="E287" s="6"/>
      <c r="F287" s="6"/>
      <c r="I287" s="15">
        <f>I286/I$5*100</f>
        <v>86.66666666666667</v>
      </c>
      <c r="J287" s="15">
        <f>J286/J$5*100</f>
        <v>45</v>
      </c>
      <c r="K287" s="15">
        <f>K286/K$5*100</f>
        <v>100</v>
      </c>
      <c r="L287" s="15"/>
      <c r="M287" s="15">
        <f>SUM(I287:K287)/3</f>
        <v>77.22222222222223</v>
      </c>
    </row>
    <row r="288" spans="1:13" ht="12.75">
      <c r="A288" s="3" t="s">
        <v>155</v>
      </c>
      <c r="B288" s="5" t="s">
        <v>98</v>
      </c>
      <c r="C288" s="7"/>
      <c r="D288" s="7"/>
      <c r="E288" s="7">
        <v>14</v>
      </c>
      <c r="F288" s="7"/>
      <c r="G288" t="str">
        <f>A288</f>
        <v>Lina</v>
      </c>
      <c r="H288" t="str">
        <f>B288</f>
        <v>dme</v>
      </c>
      <c r="I288" s="15">
        <f>C288</f>
        <v>0</v>
      </c>
      <c r="J288" s="15">
        <f>D288</f>
        <v>0</v>
      </c>
      <c r="K288" s="15">
        <f>E288</f>
        <v>14</v>
      </c>
      <c r="L288" s="15"/>
      <c r="M288" s="15"/>
    </row>
    <row r="289" spans="1:13" ht="12.75">
      <c r="A289" s="4"/>
      <c r="B289" s="14"/>
      <c r="C289" s="6"/>
      <c r="D289" s="6"/>
      <c r="E289" s="6"/>
      <c r="F289" s="6"/>
      <c r="I289" s="15">
        <f>I288/I$5*100</f>
        <v>0</v>
      </c>
      <c r="J289" s="15">
        <f>J288/J$5*100</f>
        <v>0</v>
      </c>
      <c r="K289" s="15">
        <f>K288/K$5*100</f>
        <v>77.77777777777779</v>
      </c>
      <c r="L289" s="15"/>
      <c r="M289" s="15">
        <f>SUM(I289:K289)/3</f>
        <v>25.925925925925927</v>
      </c>
    </row>
    <row r="290" spans="1:13" ht="12.75">
      <c r="A290" s="3" t="s">
        <v>156</v>
      </c>
      <c r="B290" s="5" t="s">
        <v>98</v>
      </c>
      <c r="C290" s="7"/>
      <c r="D290" s="7"/>
      <c r="E290" s="7"/>
      <c r="F290" s="7"/>
      <c r="G290" t="str">
        <f>A290</f>
        <v>Linnik</v>
      </c>
      <c r="H290" t="str">
        <f>B290</f>
        <v>dme</v>
      </c>
      <c r="I290" s="15">
        <f>C290</f>
        <v>0</v>
      </c>
      <c r="J290" s="15">
        <f>D290</f>
        <v>0</v>
      </c>
      <c r="K290" s="15">
        <f>E290</f>
        <v>0</v>
      </c>
      <c r="L290" s="15"/>
      <c r="M290" s="15"/>
    </row>
    <row r="291" spans="1:13" ht="12.75">
      <c r="A291" s="4"/>
      <c r="B291" s="14"/>
      <c r="C291" s="6"/>
      <c r="D291" s="6"/>
      <c r="E291" s="6"/>
      <c r="F291" s="6"/>
      <c r="I291" s="15">
        <f>I290/I$5*100</f>
        <v>0</v>
      </c>
      <c r="J291" s="15">
        <f>J290/J$5*100</f>
        <v>0</v>
      </c>
      <c r="K291" s="15">
        <f>K290/K$5*100</f>
        <v>0</v>
      </c>
      <c r="L291" s="15"/>
      <c r="M291" s="15">
        <f>SUM(I291:K291)/3</f>
        <v>0</v>
      </c>
    </row>
    <row r="292" spans="1:13" ht="12.75">
      <c r="A292" s="3" t="s">
        <v>157</v>
      </c>
      <c r="B292" s="5" t="s">
        <v>98</v>
      </c>
      <c r="C292" s="16">
        <f>24/2</f>
        <v>12</v>
      </c>
      <c r="D292" s="16">
        <v>0</v>
      </c>
      <c r="E292" s="16">
        <f>16/2</f>
        <v>8</v>
      </c>
      <c r="F292" s="7"/>
      <c r="G292" t="str">
        <f>A292</f>
        <v>Lõhmus</v>
      </c>
      <c r="H292" t="str">
        <f>B292</f>
        <v>dme</v>
      </c>
      <c r="I292" s="15">
        <f>C292</f>
        <v>12</v>
      </c>
      <c r="J292" s="15">
        <f>D292</f>
        <v>0</v>
      </c>
      <c r="K292" s="15">
        <f>E292</f>
        <v>8</v>
      </c>
      <c r="L292" s="15"/>
      <c r="M292" s="15"/>
    </row>
    <row r="293" spans="1:13" ht="12.75">
      <c r="A293" s="4"/>
      <c r="B293" s="14"/>
      <c r="C293" s="17"/>
      <c r="D293" s="17"/>
      <c r="E293" s="17"/>
      <c r="F293" s="6"/>
      <c r="I293" s="15">
        <f>I292/I$5*100</f>
        <v>40</v>
      </c>
      <c r="J293" s="15">
        <f>J292/J$5*100</f>
        <v>0</v>
      </c>
      <c r="K293" s="15">
        <f>K292/K$5*100</f>
        <v>44.44444444444444</v>
      </c>
      <c r="L293" s="15"/>
      <c r="M293" s="15">
        <f>SUM(I293:K293)/3</f>
        <v>28.14814814814815</v>
      </c>
    </row>
    <row r="294" spans="1:13" ht="12.75">
      <c r="A294" s="8" t="s">
        <v>158</v>
      </c>
      <c r="B294" s="10" t="s">
        <v>98</v>
      </c>
      <c r="C294" s="16">
        <f>28/2</f>
        <v>14</v>
      </c>
      <c r="D294" s="16">
        <f>18/2</f>
        <v>9</v>
      </c>
      <c r="E294" s="16"/>
      <c r="F294" s="12"/>
      <c r="G294" t="str">
        <f>A294</f>
        <v>Luik</v>
      </c>
      <c r="H294" t="str">
        <f>B294</f>
        <v>dme</v>
      </c>
      <c r="I294" s="15">
        <f>C294</f>
        <v>14</v>
      </c>
      <c r="J294" s="15">
        <f>D294</f>
        <v>9</v>
      </c>
      <c r="K294" s="15">
        <f>E294</f>
        <v>0</v>
      </c>
      <c r="L294" s="15"/>
      <c r="M294" s="15"/>
    </row>
    <row r="295" spans="1:13" ht="12.75">
      <c r="A295" s="9"/>
      <c r="B295" s="13"/>
      <c r="C295" s="17"/>
      <c r="D295" s="17"/>
      <c r="E295" s="17"/>
      <c r="F295" s="11"/>
      <c r="I295" s="15">
        <f>I294/I$5*100</f>
        <v>46.666666666666664</v>
      </c>
      <c r="J295" s="15">
        <f>J294/J$5*100</f>
        <v>45</v>
      </c>
      <c r="K295" s="15">
        <f>K294/K$5*100</f>
        <v>0</v>
      </c>
      <c r="L295" s="15"/>
      <c r="M295" s="15">
        <f>SUM(I295:K295)/3</f>
        <v>30.555555555555554</v>
      </c>
    </row>
    <row r="296" spans="1:13" ht="12.75">
      <c r="A296" s="3" t="s">
        <v>159</v>
      </c>
      <c r="B296" s="5" t="s">
        <v>98</v>
      </c>
      <c r="C296" s="16">
        <f>28/2</f>
        <v>14</v>
      </c>
      <c r="D296" s="16">
        <f>17/2</f>
        <v>8.5</v>
      </c>
      <c r="E296" s="7">
        <v>16</v>
      </c>
      <c r="F296" s="7"/>
      <c r="G296" t="str">
        <f>A296</f>
        <v>Lunkov</v>
      </c>
      <c r="H296" t="str">
        <f>B296</f>
        <v>dme</v>
      </c>
      <c r="I296" s="15">
        <f>C296</f>
        <v>14</v>
      </c>
      <c r="J296" s="15">
        <f>D296</f>
        <v>8.5</v>
      </c>
      <c r="K296" s="15">
        <f>E296</f>
        <v>16</v>
      </c>
      <c r="L296" s="15"/>
      <c r="M296" s="15"/>
    </row>
    <row r="297" spans="1:13" ht="12.75">
      <c r="A297" s="4"/>
      <c r="B297" s="14"/>
      <c r="C297" s="17"/>
      <c r="D297" s="17"/>
      <c r="E297" s="6"/>
      <c r="F297" s="6"/>
      <c r="I297" s="15">
        <f>I296/I$5*100</f>
        <v>46.666666666666664</v>
      </c>
      <c r="J297" s="15">
        <f>J296/J$5*100</f>
        <v>42.5</v>
      </c>
      <c r="K297" s="15">
        <f>K296/K$5*100</f>
        <v>88.88888888888889</v>
      </c>
      <c r="L297" s="15"/>
      <c r="M297" s="15">
        <f>SUM(I297:K297)/3</f>
        <v>59.35185185185185</v>
      </c>
    </row>
    <row r="298" spans="1:13" ht="12.75">
      <c r="A298" s="3" t="s">
        <v>160</v>
      </c>
      <c r="B298" s="5" t="s">
        <v>98</v>
      </c>
      <c r="C298" s="7">
        <v>26</v>
      </c>
      <c r="D298" s="7"/>
      <c r="E298" s="7"/>
      <c r="F298" s="7"/>
      <c r="G298" t="str">
        <f>A298</f>
        <v>Luts</v>
      </c>
      <c r="H298" t="str">
        <f>B298</f>
        <v>dme</v>
      </c>
      <c r="I298" s="15">
        <f>C298</f>
        <v>26</v>
      </c>
      <c r="J298" s="15">
        <f>D298</f>
        <v>0</v>
      </c>
      <c r="K298" s="15">
        <f>E298</f>
        <v>0</v>
      </c>
      <c r="L298" s="15"/>
      <c r="M298" s="15"/>
    </row>
    <row r="299" spans="1:13" ht="12.75">
      <c r="A299" s="4"/>
      <c r="B299" s="14"/>
      <c r="C299" s="6"/>
      <c r="D299" s="6"/>
      <c r="E299" s="6"/>
      <c r="F299" s="6"/>
      <c r="I299" s="15">
        <f>I298/I$5*100</f>
        <v>86.66666666666667</v>
      </c>
      <c r="J299" s="15">
        <f>J298/J$5*100</f>
        <v>0</v>
      </c>
      <c r="K299" s="15">
        <f>K298/K$5*100</f>
        <v>0</v>
      </c>
      <c r="L299" s="15"/>
      <c r="M299" s="15">
        <f>SUM(I299:K299)/3</f>
        <v>28.88888888888889</v>
      </c>
    </row>
    <row r="300" spans="1:13" ht="12.75">
      <c r="A300" s="3" t="s">
        <v>161</v>
      </c>
      <c r="B300" s="5" t="s">
        <v>98</v>
      </c>
      <c r="C300" s="7">
        <v>24</v>
      </c>
      <c r="D300" s="16">
        <f>16/2</f>
        <v>8</v>
      </c>
      <c r="E300" s="16">
        <f>16/2</f>
        <v>8</v>
      </c>
      <c r="F300" s="7"/>
      <c r="G300" t="str">
        <f>A300</f>
        <v>Mets</v>
      </c>
      <c r="H300" t="str">
        <f>B300</f>
        <v>dme</v>
      </c>
      <c r="I300" s="15">
        <f>C300</f>
        <v>24</v>
      </c>
      <c r="J300" s="15">
        <f>D300</f>
        <v>8</v>
      </c>
      <c r="K300" s="15">
        <f>E300</f>
        <v>8</v>
      </c>
      <c r="L300" s="15"/>
      <c r="M300" s="15"/>
    </row>
    <row r="301" spans="1:13" ht="12.75">
      <c r="A301" s="4"/>
      <c r="B301" s="14"/>
      <c r="C301" s="6"/>
      <c r="D301" s="17"/>
      <c r="E301" s="17"/>
      <c r="F301" s="6"/>
      <c r="I301" s="15">
        <f>I300/I$5*100</f>
        <v>80</v>
      </c>
      <c r="J301" s="15">
        <f>J300/J$5*100</f>
        <v>40</v>
      </c>
      <c r="K301" s="15">
        <f>K300/K$5*100</f>
        <v>44.44444444444444</v>
      </c>
      <c r="L301" s="15"/>
      <c r="M301" s="15">
        <f>SUM(I301:K301)/3</f>
        <v>54.81481481481482</v>
      </c>
    </row>
    <row r="302" spans="1:13" ht="12.75">
      <c r="A302" s="3" t="s">
        <v>41</v>
      </c>
      <c r="B302" s="5" t="s">
        <v>98</v>
      </c>
      <c r="C302" s="7">
        <v>26</v>
      </c>
      <c r="D302" s="7">
        <v>16</v>
      </c>
      <c r="E302" s="16">
        <f>14/2</f>
        <v>7</v>
      </c>
      <c r="F302" s="7"/>
      <c r="G302" t="str">
        <f>A302</f>
        <v>Mikkel</v>
      </c>
      <c r="H302" t="str">
        <f>B302</f>
        <v>dme</v>
      </c>
      <c r="I302" s="15">
        <f>C302</f>
        <v>26</v>
      </c>
      <c r="J302" s="15">
        <f>D302</f>
        <v>16</v>
      </c>
      <c r="K302" s="15">
        <f>E302</f>
        <v>7</v>
      </c>
      <c r="L302" s="15"/>
      <c r="M302" s="15"/>
    </row>
    <row r="303" spans="1:13" ht="12.75">
      <c r="A303" s="4"/>
      <c r="B303" s="14"/>
      <c r="C303" s="6"/>
      <c r="D303" s="6"/>
      <c r="E303" s="17"/>
      <c r="F303" s="6"/>
      <c r="I303" s="15">
        <f>I302/I$5*100</f>
        <v>86.66666666666667</v>
      </c>
      <c r="J303" s="15">
        <f>J302/J$5*100</f>
        <v>80</v>
      </c>
      <c r="K303" s="15">
        <f>K302/K$5*100</f>
        <v>38.88888888888889</v>
      </c>
      <c r="L303" s="15"/>
      <c r="M303" s="15">
        <f>SUM(I303:K303)/3</f>
        <v>68.51851851851852</v>
      </c>
    </row>
    <row r="304" spans="1:13" ht="12.75">
      <c r="A304" s="8" t="s">
        <v>162</v>
      </c>
      <c r="B304" s="10" t="s">
        <v>98</v>
      </c>
      <c r="C304" s="12">
        <v>26</v>
      </c>
      <c r="D304" s="16">
        <v>0</v>
      </c>
      <c r="E304" s="12">
        <v>16</v>
      </c>
      <c r="F304" s="12">
        <v>4</v>
      </c>
      <c r="G304" t="str">
        <f>A304</f>
        <v>Moissejeva</v>
      </c>
      <c r="H304" t="str">
        <f>B304</f>
        <v>dme</v>
      </c>
      <c r="I304" s="15">
        <f>C304</f>
        <v>26</v>
      </c>
      <c r="J304" s="15">
        <f>D304</f>
        <v>0</v>
      </c>
      <c r="K304" s="15">
        <f>E304</f>
        <v>16</v>
      </c>
      <c r="L304" s="15"/>
      <c r="M304" s="15"/>
    </row>
    <row r="305" spans="1:13" ht="12.75">
      <c r="A305" s="9"/>
      <c r="B305" s="13"/>
      <c r="C305" s="11"/>
      <c r="D305" s="17"/>
      <c r="E305" s="11"/>
      <c r="F305" s="11"/>
      <c r="I305" s="15">
        <f>I304/I$5*100</f>
        <v>86.66666666666667</v>
      </c>
      <c r="J305" s="15">
        <f>J304/J$5*100</f>
        <v>0</v>
      </c>
      <c r="K305" s="15">
        <f>K304/K$5*100</f>
        <v>88.88888888888889</v>
      </c>
      <c r="L305" s="15"/>
      <c r="M305" s="15">
        <f>SUM(I305:K305)/3</f>
        <v>58.51851851851851</v>
      </c>
    </row>
    <row r="306" spans="1:13" ht="12.75">
      <c r="A306" s="3" t="s">
        <v>163</v>
      </c>
      <c r="B306" s="5" t="s">
        <v>98</v>
      </c>
      <c r="C306" s="7">
        <v>30</v>
      </c>
      <c r="D306" s="7">
        <v>20</v>
      </c>
      <c r="E306" s="7">
        <v>16</v>
      </c>
      <c r="F306" s="7">
        <v>20</v>
      </c>
      <c r="G306" t="str">
        <f>A306</f>
        <v>Must</v>
      </c>
      <c r="H306" t="str">
        <f>B306</f>
        <v>dme</v>
      </c>
      <c r="I306" s="15">
        <f>C306</f>
        <v>30</v>
      </c>
      <c r="J306" s="15">
        <f>D306</f>
        <v>20</v>
      </c>
      <c r="K306" s="15">
        <f>E306</f>
        <v>16</v>
      </c>
      <c r="L306" s="15"/>
      <c r="M306" s="15"/>
    </row>
    <row r="307" spans="1:13" ht="12.75">
      <c r="A307" s="4"/>
      <c r="B307" s="14"/>
      <c r="C307" s="6"/>
      <c r="D307" s="6"/>
      <c r="E307" s="6"/>
      <c r="F307" s="6"/>
      <c r="I307" s="15">
        <f>I306/I$5*100</f>
        <v>100</v>
      </c>
      <c r="J307" s="15">
        <f>J306/J$5*100</f>
        <v>100</v>
      </c>
      <c r="K307" s="15">
        <f>K306/K$5*100</f>
        <v>88.88888888888889</v>
      </c>
      <c r="L307" s="15"/>
      <c r="M307" s="15">
        <f>SUM(I307:K307)/3</f>
        <v>96.2962962962963</v>
      </c>
    </row>
    <row r="308" spans="1:13" ht="12.75">
      <c r="A308" s="3" t="s">
        <v>164</v>
      </c>
      <c r="B308" s="5" t="s">
        <v>98</v>
      </c>
      <c r="C308" s="7">
        <v>26</v>
      </c>
      <c r="D308" s="16">
        <v>0</v>
      </c>
      <c r="E308" s="16">
        <f>16/2</f>
        <v>8</v>
      </c>
      <c r="F308" s="7"/>
      <c r="G308" t="str">
        <f>A308</f>
        <v>Nurk</v>
      </c>
      <c r="H308" t="str">
        <f>B308</f>
        <v>dme</v>
      </c>
      <c r="I308" s="15">
        <f>C308</f>
        <v>26</v>
      </c>
      <c r="J308" s="15">
        <v>0</v>
      </c>
      <c r="K308" s="15">
        <f>E308</f>
        <v>8</v>
      </c>
      <c r="L308" s="15"/>
      <c r="M308" s="15"/>
    </row>
    <row r="309" spans="1:13" ht="12.75">
      <c r="A309" s="4"/>
      <c r="B309" s="14"/>
      <c r="C309" s="6"/>
      <c r="D309" s="17"/>
      <c r="E309" s="17"/>
      <c r="F309" s="6"/>
      <c r="I309" s="15">
        <f>I308/I$5*100</f>
        <v>86.66666666666667</v>
      </c>
      <c r="J309" s="15">
        <f>J308/J$5*100</f>
        <v>0</v>
      </c>
      <c r="K309" s="15">
        <f>K308/K$5*100</f>
        <v>44.44444444444444</v>
      </c>
      <c r="L309" s="15"/>
      <c r="M309" s="15">
        <f>SUM(I309:K309)/3</f>
        <v>43.7037037037037</v>
      </c>
    </row>
    <row r="310" spans="1:13" ht="12.75">
      <c r="A310" s="3" t="s">
        <v>164</v>
      </c>
      <c r="B310" s="5" t="s">
        <v>98</v>
      </c>
      <c r="C310" s="7">
        <v>26</v>
      </c>
      <c r="D310" s="7">
        <v>16</v>
      </c>
      <c r="E310" s="7"/>
      <c r="F310" s="7"/>
      <c r="G310" t="str">
        <f>A310</f>
        <v>Nurk</v>
      </c>
      <c r="H310" t="str">
        <f>B310</f>
        <v>dme</v>
      </c>
      <c r="I310" s="15">
        <f>C310</f>
        <v>26</v>
      </c>
      <c r="J310" s="15">
        <f>D310</f>
        <v>16</v>
      </c>
      <c r="K310" s="15">
        <f>E310</f>
        <v>0</v>
      </c>
      <c r="L310" s="15"/>
      <c r="M310" s="15"/>
    </row>
    <row r="311" spans="1:13" ht="12.75">
      <c r="A311" s="4"/>
      <c r="B311" s="14"/>
      <c r="C311" s="6"/>
      <c r="D311" s="6"/>
      <c r="E311" s="6"/>
      <c r="F311" s="6"/>
      <c r="I311" s="15">
        <f>I310/I$5*100</f>
        <v>86.66666666666667</v>
      </c>
      <c r="J311" s="15">
        <f>J310/J$5*100</f>
        <v>80</v>
      </c>
      <c r="K311" s="15">
        <f>K310/K$5*100</f>
        <v>0</v>
      </c>
      <c r="L311" s="15"/>
      <c r="M311" s="15">
        <f>SUM(I311:K311)/3</f>
        <v>55.555555555555564</v>
      </c>
    </row>
    <row r="312" spans="1:13" ht="12.75">
      <c r="A312" s="3" t="s">
        <v>165</v>
      </c>
      <c r="B312" s="5" t="s">
        <v>98</v>
      </c>
      <c r="C312" s="7">
        <v>30</v>
      </c>
      <c r="D312" s="16">
        <f>16/2</f>
        <v>8</v>
      </c>
      <c r="E312" s="16">
        <f>14/2</f>
        <v>7</v>
      </c>
      <c r="F312" s="7"/>
      <c r="G312" t="str">
        <f>A312</f>
        <v>Parts</v>
      </c>
      <c r="H312" t="str">
        <f>B312</f>
        <v>dme</v>
      </c>
      <c r="I312" s="15">
        <f>C312</f>
        <v>30</v>
      </c>
      <c r="J312" s="15">
        <f>D312</f>
        <v>8</v>
      </c>
      <c r="K312" s="15">
        <f>E312</f>
        <v>7</v>
      </c>
      <c r="L312" s="15"/>
      <c r="M312" s="15"/>
    </row>
    <row r="313" spans="1:13" ht="12.75">
      <c r="A313" s="4"/>
      <c r="B313" s="14"/>
      <c r="C313" s="6"/>
      <c r="D313" s="17"/>
      <c r="E313" s="17"/>
      <c r="F313" s="6"/>
      <c r="I313" s="15">
        <f>I312/I$5*100</f>
        <v>100</v>
      </c>
      <c r="J313" s="15">
        <f>J312/J$5*100</f>
        <v>40</v>
      </c>
      <c r="K313" s="15">
        <f>K312/K$5*100</f>
        <v>38.88888888888889</v>
      </c>
      <c r="L313" s="15"/>
      <c r="M313" s="15">
        <f>SUM(I313:K313)/3</f>
        <v>59.629629629629626</v>
      </c>
    </row>
    <row r="314" spans="1:13" ht="12.75">
      <c r="A314" s="8" t="s">
        <v>166</v>
      </c>
      <c r="B314" s="10" t="s">
        <v>98</v>
      </c>
      <c r="C314" s="12"/>
      <c r="D314" s="12"/>
      <c r="E314" s="12"/>
      <c r="F314" s="12"/>
      <c r="G314" t="str">
        <f>A314</f>
        <v>Pastarus</v>
      </c>
      <c r="H314" t="str">
        <f>B314</f>
        <v>dme</v>
      </c>
      <c r="I314" s="15">
        <f>C314</f>
        <v>0</v>
      </c>
      <c r="J314" s="15">
        <f>D314</f>
        <v>0</v>
      </c>
      <c r="K314" s="15">
        <f>E314</f>
        <v>0</v>
      </c>
      <c r="L314" s="15"/>
      <c r="M314" s="15"/>
    </row>
    <row r="315" spans="1:13" ht="12.75">
      <c r="A315" s="9"/>
      <c r="B315" s="13"/>
      <c r="C315" s="11"/>
      <c r="D315" s="11"/>
      <c r="E315" s="11"/>
      <c r="F315" s="11"/>
      <c r="I315" s="15">
        <f>I314/I$5*100</f>
        <v>0</v>
      </c>
      <c r="J315" s="15">
        <f>J314/J$5*100</f>
        <v>0</v>
      </c>
      <c r="K315" s="15">
        <f>K314/K$5*100</f>
        <v>0</v>
      </c>
      <c r="L315" s="15"/>
      <c r="M315" s="15">
        <f>SUM(I315:K315)/3</f>
        <v>0</v>
      </c>
    </row>
    <row r="316" spans="1:13" ht="12.75">
      <c r="A316" s="3" t="s">
        <v>167</v>
      </c>
      <c r="B316" s="5" t="s">
        <v>98</v>
      </c>
      <c r="C316" s="7"/>
      <c r="D316" s="7"/>
      <c r="E316" s="7"/>
      <c r="F316" s="7"/>
      <c r="G316" t="str">
        <f>A316</f>
        <v>Pavelkovits^</v>
      </c>
      <c r="H316" t="str">
        <f>B316</f>
        <v>dme</v>
      </c>
      <c r="I316" s="15">
        <f>C316</f>
        <v>0</v>
      </c>
      <c r="J316" s="15">
        <f>D316</f>
        <v>0</v>
      </c>
      <c r="K316" s="15">
        <f>E316</f>
        <v>0</v>
      </c>
      <c r="L316" s="15"/>
      <c r="M316" s="15"/>
    </row>
    <row r="317" spans="1:13" ht="12.75">
      <c r="A317" s="4"/>
      <c r="B317" s="14"/>
      <c r="C317" s="6"/>
      <c r="D317" s="6"/>
      <c r="E317" s="6"/>
      <c r="F317" s="6"/>
      <c r="I317" s="15">
        <f>I316/I$5*100</f>
        <v>0</v>
      </c>
      <c r="J317" s="15">
        <f>J316/J$5*100</f>
        <v>0</v>
      </c>
      <c r="K317" s="15">
        <f>K316/K$5*100</f>
        <v>0</v>
      </c>
      <c r="L317" s="15"/>
      <c r="M317" s="15">
        <f>SUM(I317:K317)/3</f>
        <v>0</v>
      </c>
    </row>
    <row r="318" spans="1:13" ht="12.75">
      <c r="A318" s="3" t="s">
        <v>168</v>
      </c>
      <c r="B318" s="5" t="s">
        <v>98</v>
      </c>
      <c r="C318" s="7">
        <v>26</v>
      </c>
      <c r="D318" s="16">
        <v>0</v>
      </c>
      <c r="E318" s="16">
        <v>0</v>
      </c>
      <c r="F318" s="7"/>
      <c r="G318" t="str">
        <f>A318</f>
        <v>Pern</v>
      </c>
      <c r="H318" t="str">
        <f>B318</f>
        <v>dme</v>
      </c>
      <c r="I318" s="15">
        <f>C318</f>
        <v>26</v>
      </c>
      <c r="J318" s="15">
        <f>D318</f>
        <v>0</v>
      </c>
      <c r="K318" s="15">
        <f>E318</f>
        <v>0</v>
      </c>
      <c r="L318" s="15"/>
      <c r="M318" s="15"/>
    </row>
    <row r="319" spans="1:13" ht="12.75">
      <c r="A319" s="4"/>
      <c r="B319" s="14"/>
      <c r="C319" s="6"/>
      <c r="D319" s="17"/>
      <c r="E319" s="17"/>
      <c r="F319" s="6"/>
      <c r="I319" s="15">
        <f>I318/I$5*100</f>
        <v>86.66666666666667</v>
      </c>
      <c r="J319" s="15">
        <f>J318/J$5*100</f>
        <v>0</v>
      </c>
      <c r="K319" s="15">
        <f>K318/K$5*100</f>
        <v>0</v>
      </c>
      <c r="L319" s="15"/>
      <c r="M319" s="15">
        <f>SUM(I319:K319)/3</f>
        <v>28.88888888888889</v>
      </c>
    </row>
    <row r="320" spans="1:13" ht="12.75">
      <c r="A320" s="3" t="s">
        <v>169</v>
      </c>
      <c r="B320" s="5" t="s">
        <v>98</v>
      </c>
      <c r="C320" s="7">
        <v>28</v>
      </c>
      <c r="D320" s="7">
        <v>16</v>
      </c>
      <c r="E320" s="7">
        <v>16</v>
      </c>
      <c r="F320" s="7"/>
      <c r="G320" t="str">
        <f>A320</f>
        <v>Petermann</v>
      </c>
      <c r="H320" t="str">
        <f>B320</f>
        <v>dme</v>
      </c>
      <c r="I320" s="15">
        <f>C320</f>
        <v>28</v>
      </c>
      <c r="J320" s="15">
        <f>D320</f>
        <v>16</v>
      </c>
      <c r="K320" s="15">
        <f>E320</f>
        <v>16</v>
      </c>
      <c r="L320" s="15"/>
      <c r="M320" s="15"/>
    </row>
    <row r="321" spans="1:13" ht="12.75">
      <c r="A321" s="4"/>
      <c r="B321" s="14"/>
      <c r="C321" s="6"/>
      <c r="D321" s="6"/>
      <c r="E321" s="6"/>
      <c r="F321" s="6"/>
      <c r="I321" s="15">
        <f>I320/I$5*100</f>
        <v>93.33333333333333</v>
      </c>
      <c r="J321" s="15">
        <f>J320/J$5*100</f>
        <v>80</v>
      </c>
      <c r="K321" s="15">
        <f>K320/K$5*100</f>
        <v>88.88888888888889</v>
      </c>
      <c r="L321" s="15"/>
      <c r="M321" s="15">
        <f>SUM(I321:K321)/3</f>
        <v>87.40740740740739</v>
      </c>
    </row>
    <row r="322" spans="1:13" ht="12.75">
      <c r="A322" s="3" t="s">
        <v>170</v>
      </c>
      <c r="B322" s="5" t="s">
        <v>98</v>
      </c>
      <c r="C322" s="16">
        <f>30/2</f>
        <v>15</v>
      </c>
      <c r="D322" s="16">
        <f>20/2</f>
        <v>10</v>
      </c>
      <c r="E322" s="7">
        <v>18</v>
      </c>
      <c r="F322" s="7">
        <v>18</v>
      </c>
      <c r="G322" t="str">
        <f>A322</f>
        <v>Petshonkin</v>
      </c>
      <c r="H322" t="str">
        <f>B322</f>
        <v>dme</v>
      </c>
      <c r="I322" s="15">
        <f>C322</f>
        <v>15</v>
      </c>
      <c r="J322" s="15">
        <f>D322</f>
        <v>10</v>
      </c>
      <c r="K322" s="15">
        <f>E322</f>
        <v>18</v>
      </c>
      <c r="L322" s="15"/>
      <c r="M322" s="15"/>
    </row>
    <row r="323" spans="1:13" ht="12.75">
      <c r="A323" s="4"/>
      <c r="B323" s="14"/>
      <c r="C323" s="17"/>
      <c r="D323" s="17"/>
      <c r="E323" s="6"/>
      <c r="F323" s="6"/>
      <c r="I323" s="15">
        <f>I322/I$5*100</f>
        <v>50</v>
      </c>
      <c r="J323" s="15">
        <f>J322/J$5*100</f>
        <v>50</v>
      </c>
      <c r="K323" s="15">
        <f>K322/K$5*100</f>
        <v>100</v>
      </c>
      <c r="L323" s="15"/>
      <c r="M323" s="15">
        <f>SUM(I323:K323)/3</f>
        <v>66.66666666666667</v>
      </c>
    </row>
    <row r="324" spans="1:13" ht="12.75">
      <c r="A324" s="8" t="s">
        <v>171</v>
      </c>
      <c r="B324" s="10" t="s">
        <v>98</v>
      </c>
      <c r="C324" s="12"/>
      <c r="D324" s="12"/>
      <c r="E324" s="12"/>
      <c r="F324" s="12"/>
      <c r="G324" t="str">
        <f>A324</f>
        <v>Pizzolanti</v>
      </c>
      <c r="H324" t="str">
        <f>B324</f>
        <v>dme</v>
      </c>
      <c r="I324" s="15">
        <f>C324</f>
        <v>0</v>
      </c>
      <c r="J324" s="15">
        <f>D324</f>
        <v>0</v>
      </c>
      <c r="K324" s="15">
        <f>E324</f>
        <v>0</v>
      </c>
      <c r="L324" s="15"/>
      <c r="M324" s="15"/>
    </row>
    <row r="325" spans="1:13" ht="12.75">
      <c r="A325" s="9"/>
      <c r="B325" s="13"/>
      <c r="C325" s="11"/>
      <c r="D325" s="11"/>
      <c r="E325" s="11"/>
      <c r="F325" s="11"/>
      <c r="I325" s="15">
        <f>I324/I$5*100</f>
        <v>0</v>
      </c>
      <c r="J325" s="15">
        <f>J324/J$5*100</f>
        <v>0</v>
      </c>
      <c r="K325" s="15">
        <f>K324/K$5*100</f>
        <v>0</v>
      </c>
      <c r="L325" s="15"/>
      <c r="M325" s="15">
        <f>SUM(I325:K325)/3</f>
        <v>0</v>
      </c>
    </row>
    <row r="326" spans="1:13" ht="12.75">
      <c r="A326" s="3" t="s">
        <v>172</v>
      </c>
      <c r="B326" s="5" t="s">
        <v>98</v>
      </c>
      <c r="C326" s="7"/>
      <c r="D326" s="7"/>
      <c r="E326" s="7"/>
      <c r="F326" s="7"/>
      <c r="G326" t="str">
        <f>A326</f>
        <v>Poltev</v>
      </c>
      <c r="H326" t="str">
        <f>B326</f>
        <v>dme</v>
      </c>
      <c r="I326" s="15">
        <f>C326</f>
        <v>0</v>
      </c>
      <c r="J326" s="15">
        <f>D326</f>
        <v>0</v>
      </c>
      <c r="K326" s="15">
        <f>E326</f>
        <v>0</v>
      </c>
      <c r="L326" s="15"/>
      <c r="M326" s="15"/>
    </row>
    <row r="327" spans="1:13" ht="12.75">
      <c r="A327" s="4"/>
      <c r="B327" s="14"/>
      <c r="C327" s="6"/>
      <c r="D327" s="6"/>
      <c r="E327" s="6"/>
      <c r="F327" s="6"/>
      <c r="I327" s="15">
        <f>I326/I$5*100</f>
        <v>0</v>
      </c>
      <c r="J327" s="15">
        <f>J326/J$5*100</f>
        <v>0</v>
      </c>
      <c r="K327" s="15">
        <f>K326/K$5*100</f>
        <v>0</v>
      </c>
      <c r="L327" s="15"/>
      <c r="M327" s="15">
        <f>SUM(I327:K327)/3</f>
        <v>0</v>
      </c>
    </row>
    <row r="328" spans="1:13" ht="12.75">
      <c r="A328" s="3" t="s">
        <v>173</v>
      </c>
      <c r="B328" s="5" t="s">
        <v>98</v>
      </c>
      <c r="C328" s="7"/>
      <c r="D328" s="7"/>
      <c r="E328" s="7"/>
      <c r="F328" s="7"/>
      <c r="G328" t="str">
        <f>A328</f>
        <v>Press</v>
      </c>
      <c r="H328" t="str">
        <f>B328</f>
        <v>dme</v>
      </c>
      <c r="I328" s="15">
        <f>C328</f>
        <v>0</v>
      </c>
      <c r="J328" s="15">
        <f>D328</f>
        <v>0</v>
      </c>
      <c r="K328" s="15">
        <f>E328</f>
        <v>0</v>
      </c>
      <c r="L328" s="15"/>
      <c r="M328" s="15"/>
    </row>
    <row r="329" spans="1:13" ht="12.75">
      <c r="A329" s="4"/>
      <c r="B329" s="14"/>
      <c r="C329" s="6"/>
      <c r="D329" s="6"/>
      <c r="E329" s="6"/>
      <c r="F329" s="6"/>
      <c r="I329" s="15">
        <f>I328/I$5*100</f>
        <v>0</v>
      </c>
      <c r="J329" s="15">
        <f>J328/J$5*100</f>
        <v>0</v>
      </c>
      <c r="K329" s="15">
        <f>K328/K$5*100</f>
        <v>0</v>
      </c>
      <c r="L329" s="15"/>
      <c r="M329" s="15">
        <f>SUM(I329:K329)/3</f>
        <v>0</v>
      </c>
    </row>
    <row r="330" spans="1:13" ht="12.75">
      <c r="A330" s="3" t="s">
        <v>174</v>
      </c>
      <c r="B330" s="5" t="s">
        <v>98</v>
      </c>
      <c r="C330" s="7"/>
      <c r="D330" s="7"/>
      <c r="E330" s="7"/>
      <c r="F330" s="7"/>
      <c r="G330" t="str">
        <f>A330</f>
        <v>Pruulmann</v>
      </c>
      <c r="H330" t="str">
        <f>B330</f>
        <v>dme</v>
      </c>
      <c r="I330" s="15">
        <f>C330</f>
        <v>0</v>
      </c>
      <c r="J330" s="15">
        <f>D330</f>
        <v>0</v>
      </c>
      <c r="K330" s="15">
        <f>E330</f>
        <v>0</v>
      </c>
      <c r="L330" s="15"/>
      <c r="M330" s="15"/>
    </row>
    <row r="331" spans="1:13" ht="12.75">
      <c r="A331" s="4"/>
      <c r="B331" s="14"/>
      <c r="C331" s="6"/>
      <c r="D331" s="6"/>
      <c r="E331" s="6"/>
      <c r="F331" s="6"/>
      <c r="I331" s="15">
        <f>I330/I$5*100</f>
        <v>0</v>
      </c>
      <c r="J331" s="15">
        <f>J330/J$5*100</f>
        <v>0</v>
      </c>
      <c r="K331" s="15">
        <f>K330/K$5*100</f>
        <v>0</v>
      </c>
      <c r="L331" s="15"/>
      <c r="M331" s="15">
        <f>SUM(I331:K331)/3</f>
        <v>0</v>
      </c>
    </row>
    <row r="332" spans="1:13" ht="12.75">
      <c r="A332" s="3" t="s">
        <v>175</v>
      </c>
      <c r="B332" s="5" t="s">
        <v>98</v>
      </c>
      <c r="C332" s="7">
        <v>26</v>
      </c>
      <c r="D332" s="7">
        <v>16</v>
      </c>
      <c r="E332" s="7"/>
      <c r="F332" s="7"/>
      <c r="G332" t="str">
        <f>A332</f>
        <v>Pühvel</v>
      </c>
      <c r="H332" t="str">
        <f>B332</f>
        <v>dme</v>
      </c>
      <c r="I332" s="15">
        <f>C332</f>
        <v>26</v>
      </c>
      <c r="J332" s="15">
        <f>D332</f>
        <v>16</v>
      </c>
      <c r="K332" s="15">
        <f>E332</f>
        <v>0</v>
      </c>
      <c r="L332" s="15"/>
      <c r="M332" s="15"/>
    </row>
    <row r="333" spans="1:13" ht="12.75">
      <c r="A333" s="4"/>
      <c r="B333" s="14"/>
      <c r="C333" s="6"/>
      <c r="D333" s="6"/>
      <c r="E333" s="6"/>
      <c r="F333" s="6"/>
      <c r="I333" s="15">
        <f>I332/I$5*100</f>
        <v>86.66666666666667</v>
      </c>
      <c r="J333" s="15">
        <f>J332/J$5*100</f>
        <v>80</v>
      </c>
      <c r="K333" s="15">
        <f>K332/K$5*100</f>
        <v>0</v>
      </c>
      <c r="L333" s="15"/>
      <c r="M333" s="15">
        <f>SUM(I333:K333)/3</f>
        <v>55.555555555555564</v>
      </c>
    </row>
    <row r="334" spans="1:13" ht="12.75">
      <c r="A334" s="8" t="s">
        <v>176</v>
      </c>
      <c r="B334" s="10" t="s">
        <v>98</v>
      </c>
      <c r="C334" s="16">
        <v>0</v>
      </c>
      <c r="D334" s="12"/>
      <c r="E334" s="12"/>
      <c r="F334" s="12"/>
      <c r="G334" t="str">
        <f>A334</f>
        <v>Rahumeel</v>
      </c>
      <c r="H334" t="str">
        <f>B334</f>
        <v>dme</v>
      </c>
      <c r="I334" s="15">
        <f>C334</f>
        <v>0</v>
      </c>
      <c r="J334" s="15">
        <f>D334</f>
        <v>0</v>
      </c>
      <c r="K334" s="15">
        <f>E334</f>
        <v>0</v>
      </c>
      <c r="L334" s="15"/>
      <c r="M334" s="15"/>
    </row>
    <row r="335" spans="1:13" ht="12.75">
      <c r="A335" s="9"/>
      <c r="B335" s="13"/>
      <c r="C335" s="17"/>
      <c r="D335" s="11"/>
      <c r="E335" s="11"/>
      <c r="F335" s="11"/>
      <c r="I335" s="15">
        <f>I334/I$5*100</f>
        <v>0</v>
      </c>
      <c r="J335" s="15">
        <f>J334/J$5*100</f>
        <v>0</v>
      </c>
      <c r="K335" s="15">
        <f>K334/K$5*100</f>
        <v>0</v>
      </c>
      <c r="L335" s="15"/>
      <c r="M335" s="15">
        <f>SUM(I335:K335)/3</f>
        <v>0</v>
      </c>
    </row>
    <row r="336" spans="1:13" ht="12.75">
      <c r="A336" s="3" t="s">
        <v>177</v>
      </c>
      <c r="B336" s="5" t="s">
        <v>98</v>
      </c>
      <c r="C336" s="7">
        <v>30</v>
      </c>
      <c r="D336" s="16">
        <f>17/2</f>
        <v>8.5</v>
      </c>
      <c r="E336" s="16">
        <f>18/2</f>
        <v>9</v>
      </c>
      <c r="F336" s="7"/>
      <c r="G336" t="str">
        <f>A336</f>
        <v>raid</v>
      </c>
      <c r="H336" t="str">
        <f>B336</f>
        <v>dme</v>
      </c>
      <c r="I336" s="15">
        <f>C336</f>
        <v>30</v>
      </c>
      <c r="J336" s="15">
        <f>D336</f>
        <v>8.5</v>
      </c>
      <c r="K336" s="15">
        <f>E336</f>
        <v>9</v>
      </c>
      <c r="L336" s="15"/>
      <c r="M336" s="15"/>
    </row>
    <row r="337" spans="1:13" ht="12.75">
      <c r="A337" s="4"/>
      <c r="B337" s="14"/>
      <c r="C337" s="6"/>
      <c r="D337" s="17"/>
      <c r="E337" s="17"/>
      <c r="F337" s="6"/>
      <c r="I337" s="15">
        <f>I336/I$5*100</f>
        <v>100</v>
      </c>
      <c r="J337" s="15">
        <f>J336/J$5*100</f>
        <v>42.5</v>
      </c>
      <c r="K337" s="15">
        <f>K336/K$5*100</f>
        <v>50</v>
      </c>
      <c r="L337" s="15"/>
      <c r="M337" s="15">
        <f>SUM(I337:K337)/3</f>
        <v>64.16666666666667</v>
      </c>
    </row>
    <row r="338" spans="1:13" ht="12.75">
      <c r="A338" s="3" t="s">
        <v>178</v>
      </c>
      <c r="B338" s="5" t="s">
        <v>98</v>
      </c>
      <c r="C338" s="7"/>
      <c r="D338" s="7"/>
      <c r="E338" s="7"/>
      <c r="F338" s="7"/>
      <c r="G338" t="str">
        <f>A338</f>
        <v>Raketskaja</v>
      </c>
      <c r="H338" t="str">
        <f>B338</f>
        <v>dme</v>
      </c>
      <c r="I338" s="15">
        <f>C338</f>
        <v>0</v>
      </c>
      <c r="J338" s="15">
        <f>D338</f>
        <v>0</v>
      </c>
      <c r="K338" s="15">
        <f>E338</f>
        <v>0</v>
      </c>
      <c r="L338" s="15"/>
      <c r="M338" s="15"/>
    </row>
    <row r="339" spans="1:13" ht="12.75">
      <c r="A339" s="4"/>
      <c r="B339" s="14"/>
      <c r="C339" s="6"/>
      <c r="D339" s="6"/>
      <c r="E339" s="6"/>
      <c r="F339" s="6"/>
      <c r="I339" s="15">
        <f>I338/I$5*100</f>
        <v>0</v>
      </c>
      <c r="J339" s="15">
        <f>J338/J$5*100</f>
        <v>0</v>
      </c>
      <c r="K339" s="15">
        <f>K338/K$5*100</f>
        <v>0</v>
      </c>
      <c r="L339" s="15"/>
      <c r="M339" s="15">
        <f>SUM(I339:K339)/3</f>
        <v>0</v>
      </c>
    </row>
    <row r="340" spans="1:13" ht="12.75">
      <c r="A340" s="3" t="s">
        <v>179</v>
      </c>
      <c r="B340" s="5" t="s">
        <v>98</v>
      </c>
      <c r="C340" s="7">
        <v>26</v>
      </c>
      <c r="D340" s="7">
        <v>16</v>
      </c>
      <c r="E340" s="7">
        <v>18</v>
      </c>
      <c r="F340" s="7"/>
      <c r="G340" t="str">
        <f>A340</f>
        <v>Randoja</v>
      </c>
      <c r="H340" t="str">
        <f>B340</f>
        <v>dme</v>
      </c>
      <c r="I340" s="15">
        <f>C340</f>
        <v>26</v>
      </c>
      <c r="J340" s="15">
        <f>D340</f>
        <v>16</v>
      </c>
      <c r="K340" s="15">
        <f>E340</f>
        <v>18</v>
      </c>
      <c r="L340" s="15"/>
      <c r="M340" s="15"/>
    </row>
    <row r="341" spans="1:13" ht="12.75">
      <c r="A341" s="4"/>
      <c r="B341" s="14"/>
      <c r="C341" s="6"/>
      <c r="D341" s="6"/>
      <c r="E341" s="6"/>
      <c r="F341" s="6"/>
      <c r="I341" s="15">
        <f>I340/I$5*100</f>
        <v>86.66666666666667</v>
      </c>
      <c r="J341" s="15">
        <f>J340/J$5*100</f>
        <v>80</v>
      </c>
      <c r="K341" s="15">
        <f>K340/K$5*100</f>
        <v>100</v>
      </c>
      <c r="L341" s="15"/>
      <c r="M341" s="15">
        <f>SUM(I341:K341)/3</f>
        <v>88.8888888888889</v>
      </c>
    </row>
    <row r="342" spans="1:13" ht="12.75">
      <c r="A342" s="3" t="s">
        <v>180</v>
      </c>
      <c r="B342" s="5" t="s">
        <v>98</v>
      </c>
      <c r="C342" s="7">
        <v>30</v>
      </c>
      <c r="D342" s="7">
        <v>20</v>
      </c>
      <c r="E342" s="7">
        <v>18</v>
      </c>
      <c r="F342" s="7"/>
      <c r="G342" t="str">
        <f>A342</f>
        <v>Raudsepp</v>
      </c>
      <c r="H342" t="str">
        <f>B342</f>
        <v>dme</v>
      </c>
      <c r="I342" s="15">
        <f>C342</f>
        <v>30</v>
      </c>
      <c r="J342" s="15">
        <f>D342</f>
        <v>20</v>
      </c>
      <c r="K342" s="15">
        <f>E342</f>
        <v>18</v>
      </c>
      <c r="L342" s="15"/>
      <c r="M342" s="15"/>
    </row>
    <row r="343" spans="1:13" ht="12.75">
      <c r="A343" s="4"/>
      <c r="B343" s="14"/>
      <c r="C343" s="6"/>
      <c r="D343" s="6"/>
      <c r="E343" s="6"/>
      <c r="F343" s="6"/>
      <c r="I343" s="15">
        <f>I342/I$5*100</f>
        <v>100</v>
      </c>
      <c r="J343" s="15">
        <f>J342/J$5*100</f>
        <v>100</v>
      </c>
      <c r="K343" s="15">
        <f>K342/K$5*100</f>
        <v>100</v>
      </c>
      <c r="L343" s="15"/>
      <c r="M343" s="15">
        <f>SUM(I343:K343)/3</f>
        <v>100</v>
      </c>
    </row>
    <row r="344" spans="1:13" ht="12.75">
      <c r="A344" s="8" t="s">
        <v>181</v>
      </c>
      <c r="B344" s="10" t="s">
        <v>98</v>
      </c>
      <c r="C344" s="12"/>
      <c r="D344" s="12"/>
      <c r="E344" s="12"/>
      <c r="F344" s="12"/>
      <c r="G344" t="str">
        <f>A344</f>
        <v>Rebaste</v>
      </c>
      <c r="H344" t="str">
        <f>B344</f>
        <v>dme</v>
      </c>
      <c r="I344" s="15">
        <f>C344</f>
        <v>0</v>
      </c>
      <c r="J344" s="15">
        <f>D344</f>
        <v>0</v>
      </c>
      <c r="K344" s="15">
        <f>E344</f>
        <v>0</v>
      </c>
      <c r="L344" s="15"/>
      <c r="M344" s="15"/>
    </row>
    <row r="345" spans="1:13" ht="12.75">
      <c r="A345" s="9"/>
      <c r="B345" s="13"/>
      <c r="C345" s="11"/>
      <c r="D345" s="11"/>
      <c r="E345" s="11"/>
      <c r="F345" s="11"/>
      <c r="I345" s="15">
        <f>I344/I$5*100</f>
        <v>0</v>
      </c>
      <c r="J345" s="15">
        <f>J344/J$5*100</f>
        <v>0</v>
      </c>
      <c r="K345" s="15">
        <f>K344/K$5*100</f>
        <v>0</v>
      </c>
      <c r="L345" s="15"/>
      <c r="M345" s="15">
        <f>SUM(I345:K345)/3</f>
        <v>0</v>
      </c>
    </row>
    <row r="346" spans="1:13" ht="12.75">
      <c r="A346" s="3" t="s">
        <v>182</v>
      </c>
      <c r="B346" s="5" t="s">
        <v>98</v>
      </c>
      <c r="C346" s="16">
        <f>26/2</f>
        <v>13</v>
      </c>
      <c r="D346" s="16">
        <f>16/2</f>
        <v>8</v>
      </c>
      <c r="E346" s="16">
        <f>16/2</f>
        <v>8</v>
      </c>
      <c r="F346" s="7"/>
      <c r="G346" t="str">
        <f>A346</f>
        <v>Reimand</v>
      </c>
      <c r="H346" t="str">
        <f>B346</f>
        <v>dme</v>
      </c>
      <c r="I346" s="15">
        <f>C346</f>
        <v>13</v>
      </c>
      <c r="J346" s="15">
        <f>D346</f>
        <v>8</v>
      </c>
      <c r="K346" s="15">
        <f>E346</f>
        <v>8</v>
      </c>
      <c r="L346" s="15"/>
      <c r="M346" s="15"/>
    </row>
    <row r="347" spans="1:13" ht="12.75">
      <c r="A347" s="4"/>
      <c r="B347" s="14"/>
      <c r="C347" s="17"/>
      <c r="D347" s="17"/>
      <c r="E347" s="17"/>
      <c r="F347" s="6"/>
      <c r="I347" s="15">
        <f>I346/I$5*100</f>
        <v>43.333333333333336</v>
      </c>
      <c r="J347" s="15">
        <f>J346/J$5*100</f>
        <v>40</v>
      </c>
      <c r="K347" s="15">
        <f>K346/K$5*100</f>
        <v>44.44444444444444</v>
      </c>
      <c r="L347" s="15"/>
      <c r="M347" s="15">
        <f>SUM(I347:K347)/3</f>
        <v>42.592592592592595</v>
      </c>
    </row>
    <row r="348" spans="1:13" ht="12.75">
      <c r="A348" s="3" t="s">
        <v>183</v>
      </c>
      <c r="B348" s="5" t="s">
        <v>98</v>
      </c>
      <c r="C348" s="7">
        <v>24</v>
      </c>
      <c r="D348" s="7">
        <v>16</v>
      </c>
      <c r="E348" s="7">
        <v>14</v>
      </c>
      <c r="F348" s="7"/>
      <c r="G348" t="str">
        <f>A348</f>
        <v>Roosileht</v>
      </c>
      <c r="H348" t="str">
        <f>B348</f>
        <v>dme</v>
      </c>
      <c r="I348" s="15">
        <f>C348</f>
        <v>24</v>
      </c>
      <c r="J348" s="15">
        <f>D348</f>
        <v>16</v>
      </c>
      <c r="K348" s="15">
        <f>E348</f>
        <v>14</v>
      </c>
      <c r="L348" s="15"/>
      <c r="M348" s="15"/>
    </row>
    <row r="349" spans="1:13" ht="12.75">
      <c r="A349" s="4"/>
      <c r="B349" s="14"/>
      <c r="C349" s="6"/>
      <c r="D349" s="6"/>
      <c r="E349" s="6"/>
      <c r="F349" s="6"/>
      <c r="I349" s="15">
        <f>I348/I$5*100</f>
        <v>80</v>
      </c>
      <c r="J349" s="15">
        <f>J348/J$5*100</f>
        <v>80</v>
      </c>
      <c r="K349" s="15">
        <f>K348/K$5*100</f>
        <v>77.77777777777779</v>
      </c>
      <c r="L349" s="15"/>
      <c r="M349" s="15">
        <f>SUM(I349:K349)/3</f>
        <v>79.25925925925925</v>
      </c>
    </row>
    <row r="350" spans="1:13" ht="12.75">
      <c r="A350" s="3" t="s">
        <v>184</v>
      </c>
      <c r="B350" s="5" t="s">
        <v>98</v>
      </c>
      <c r="C350" s="16">
        <f>30/2</f>
        <v>15</v>
      </c>
      <c r="D350" s="16">
        <f>20/2</f>
        <v>10</v>
      </c>
      <c r="E350" s="16">
        <f>18/2</f>
        <v>9</v>
      </c>
      <c r="F350" s="7"/>
      <c r="G350" t="str">
        <f>A350</f>
        <v>Rosman</v>
      </c>
      <c r="H350" t="str">
        <f>B350</f>
        <v>dme</v>
      </c>
      <c r="I350" s="15">
        <f>C350</f>
        <v>15</v>
      </c>
      <c r="J350" s="15">
        <f>D350</f>
        <v>10</v>
      </c>
      <c r="K350" s="15">
        <f>E350</f>
        <v>9</v>
      </c>
      <c r="L350" s="15"/>
      <c r="M350" s="15"/>
    </row>
    <row r="351" spans="1:13" ht="12.75">
      <c r="A351" s="4"/>
      <c r="B351" s="14"/>
      <c r="C351" s="17"/>
      <c r="D351" s="17"/>
      <c r="E351" s="17"/>
      <c r="F351" s="6"/>
      <c r="I351" s="15">
        <f>I350/I$5*100</f>
        <v>50</v>
      </c>
      <c r="J351" s="15">
        <f>J350/J$5*100</f>
        <v>50</v>
      </c>
      <c r="K351" s="15">
        <f>K350/K$5*100</f>
        <v>50</v>
      </c>
      <c r="L351" s="15"/>
      <c r="M351" s="15">
        <f>SUM(I351:K351)/3</f>
        <v>50</v>
      </c>
    </row>
    <row r="352" spans="1:13" ht="12.75">
      <c r="A352" s="3" t="s">
        <v>185</v>
      </c>
      <c r="B352" s="5" t="s">
        <v>98</v>
      </c>
      <c r="C352" s="16">
        <v>0</v>
      </c>
      <c r="D352" s="7">
        <v>16</v>
      </c>
      <c r="E352" s="16">
        <v>0</v>
      </c>
      <c r="F352" s="7"/>
      <c r="G352" t="str">
        <f>A352</f>
        <v>rumm</v>
      </c>
      <c r="H352" t="str">
        <f>B352</f>
        <v>dme</v>
      </c>
      <c r="I352" s="15">
        <f>C352</f>
        <v>0</v>
      </c>
      <c r="J352" s="15">
        <f>D352</f>
        <v>16</v>
      </c>
      <c r="K352" s="15">
        <f>E352</f>
        <v>0</v>
      </c>
      <c r="L352" s="15"/>
      <c r="M352" s="15"/>
    </row>
    <row r="353" spans="1:13" ht="12.75">
      <c r="A353" s="4"/>
      <c r="B353" s="14"/>
      <c r="C353" s="17"/>
      <c r="D353" s="6"/>
      <c r="E353" s="17"/>
      <c r="F353" s="6"/>
      <c r="I353" s="15">
        <f>I352/I$5*100</f>
        <v>0</v>
      </c>
      <c r="J353" s="15">
        <f>J352/J$5*100</f>
        <v>80</v>
      </c>
      <c r="K353" s="15">
        <f>K352/K$5*100</f>
        <v>0</v>
      </c>
      <c r="L353" s="15"/>
      <c r="M353" s="15">
        <f>SUM(I353:K353)/3</f>
        <v>26.666666666666668</v>
      </c>
    </row>
    <row r="354" spans="1:13" ht="12.75">
      <c r="A354" s="8" t="s">
        <v>186</v>
      </c>
      <c r="B354" s="10" t="s">
        <v>98</v>
      </c>
      <c r="C354" s="12"/>
      <c r="D354" s="12"/>
      <c r="E354" s="12"/>
      <c r="F354" s="12"/>
      <c r="G354" t="str">
        <f>A354</f>
        <v>salagina</v>
      </c>
      <c r="H354" t="str">
        <f>B354</f>
        <v>dme</v>
      </c>
      <c r="I354" s="15">
        <f>C354</f>
        <v>0</v>
      </c>
      <c r="J354" s="15">
        <f>D354</f>
        <v>0</v>
      </c>
      <c r="K354" s="15">
        <f>E354</f>
        <v>0</v>
      </c>
      <c r="L354" s="15"/>
      <c r="M354" s="15"/>
    </row>
    <row r="355" spans="1:13" ht="12.75">
      <c r="A355" s="9"/>
      <c r="B355" s="13"/>
      <c r="C355" s="11"/>
      <c r="D355" s="11"/>
      <c r="E355" s="11"/>
      <c r="F355" s="11"/>
      <c r="I355" s="15">
        <f>I354/I$5*100</f>
        <v>0</v>
      </c>
      <c r="J355" s="15">
        <f>J354/J$5*100</f>
        <v>0</v>
      </c>
      <c r="K355" s="15">
        <f>K354/K$5*100</f>
        <v>0</v>
      </c>
      <c r="L355" s="15"/>
      <c r="M355" s="15">
        <f>SUM(I355:K355)/3</f>
        <v>0</v>
      </c>
    </row>
    <row r="356" spans="1:13" ht="12.75">
      <c r="A356" s="3" t="s">
        <v>187</v>
      </c>
      <c r="B356" s="5" t="s">
        <v>98</v>
      </c>
      <c r="C356" s="16">
        <f>28/2</f>
        <v>14</v>
      </c>
      <c r="D356" s="16">
        <v>0</v>
      </c>
      <c r="E356" s="7"/>
      <c r="F356" s="7"/>
      <c r="G356" t="str">
        <f>A356</f>
        <v>sander</v>
      </c>
      <c r="H356" t="str">
        <f>B356</f>
        <v>dme</v>
      </c>
      <c r="I356" s="15">
        <f>C356</f>
        <v>14</v>
      </c>
      <c r="J356" s="15">
        <f>D356</f>
        <v>0</v>
      </c>
      <c r="K356" s="15">
        <f>E356</f>
        <v>0</v>
      </c>
      <c r="L356" s="15"/>
      <c r="M356" s="15"/>
    </row>
    <row r="357" spans="1:13" ht="12.75">
      <c r="A357" s="4"/>
      <c r="B357" s="14"/>
      <c r="C357" s="17"/>
      <c r="D357" s="17"/>
      <c r="E357" s="6"/>
      <c r="F357" s="6"/>
      <c r="I357" s="15">
        <f>I356/I$5*100</f>
        <v>46.666666666666664</v>
      </c>
      <c r="J357" s="15">
        <f>J356/J$5*100</f>
        <v>0</v>
      </c>
      <c r="K357" s="15">
        <f>K356/K$5*100</f>
        <v>0</v>
      </c>
      <c r="L357" s="15"/>
      <c r="M357" s="15">
        <f>SUM(I357:K357)/3</f>
        <v>15.555555555555555</v>
      </c>
    </row>
    <row r="358" spans="1:13" ht="12.75">
      <c r="A358" s="3" t="s">
        <v>188</v>
      </c>
      <c r="B358" s="5" t="s">
        <v>98</v>
      </c>
      <c r="C358" s="7"/>
      <c r="D358" s="7"/>
      <c r="E358" s="7"/>
      <c r="F358" s="7"/>
      <c r="G358" t="str">
        <f>A358</f>
        <v>Sarv</v>
      </c>
      <c r="H358" t="str">
        <f>B358</f>
        <v>dme</v>
      </c>
      <c r="I358" s="15">
        <f>C358</f>
        <v>0</v>
      </c>
      <c r="J358" s="15">
        <f>D358</f>
        <v>0</v>
      </c>
      <c r="K358" s="15">
        <f>E358</f>
        <v>0</v>
      </c>
      <c r="L358" s="15"/>
      <c r="M358" s="15"/>
    </row>
    <row r="359" spans="1:13" ht="12.75">
      <c r="A359" s="4"/>
      <c r="B359" s="14"/>
      <c r="C359" s="6"/>
      <c r="D359" s="6"/>
      <c r="E359" s="6"/>
      <c r="F359" s="6"/>
      <c r="I359" s="15">
        <f>I358/I$5*100</f>
        <v>0</v>
      </c>
      <c r="J359" s="15">
        <f>J358/J$5*100</f>
        <v>0</v>
      </c>
      <c r="K359" s="15">
        <f>K358/K$5*100</f>
        <v>0</v>
      </c>
      <c r="L359" s="15"/>
      <c r="M359" s="15">
        <f>SUM(I359:K359)/3</f>
        <v>0</v>
      </c>
    </row>
    <row r="360" spans="1:13" ht="12.75">
      <c r="A360" s="3" t="s">
        <v>189</v>
      </c>
      <c r="B360" s="5" t="s">
        <v>98</v>
      </c>
      <c r="C360" s="7">
        <v>30</v>
      </c>
      <c r="D360" s="7">
        <v>18</v>
      </c>
      <c r="E360" s="16">
        <v>0</v>
      </c>
      <c r="F360" s="7">
        <v>6</v>
      </c>
      <c r="G360" t="str">
        <f>A360</f>
        <v>Saveljeva</v>
      </c>
      <c r="H360" t="str">
        <f>B360</f>
        <v>dme</v>
      </c>
      <c r="I360" s="15">
        <f>C360</f>
        <v>30</v>
      </c>
      <c r="J360" s="15">
        <f>D360</f>
        <v>18</v>
      </c>
      <c r="K360" s="15">
        <f>E360</f>
        <v>0</v>
      </c>
      <c r="L360" s="15"/>
      <c r="M360" s="15"/>
    </row>
    <row r="361" spans="1:13" ht="12.75">
      <c r="A361" s="4"/>
      <c r="B361" s="14"/>
      <c r="C361" s="6"/>
      <c r="D361" s="6"/>
      <c r="E361" s="17"/>
      <c r="F361" s="6"/>
      <c r="I361" s="15">
        <f>I360/I$5*100</f>
        <v>100</v>
      </c>
      <c r="J361" s="15">
        <f>J360/J$5*100</f>
        <v>90</v>
      </c>
      <c r="K361" s="15">
        <f>K360/K$5*100</f>
        <v>0</v>
      </c>
      <c r="L361" s="15"/>
      <c r="M361" s="15">
        <f>SUM(I361:K361)/3</f>
        <v>63.333333333333336</v>
      </c>
    </row>
    <row r="362" spans="1:13" ht="12.75">
      <c r="A362" s="3" t="s">
        <v>190</v>
      </c>
      <c r="B362" s="5" t="s">
        <v>98</v>
      </c>
      <c r="C362" s="7">
        <v>26</v>
      </c>
      <c r="D362" s="7">
        <v>16</v>
      </c>
      <c r="E362" s="7">
        <v>14</v>
      </c>
      <c r="F362" s="7">
        <v>4</v>
      </c>
      <c r="G362" t="str">
        <f>A362</f>
        <v>Säälik</v>
      </c>
      <c r="H362" t="str">
        <f>B362</f>
        <v>dme</v>
      </c>
      <c r="I362" s="15">
        <f>C362</f>
        <v>26</v>
      </c>
      <c r="J362" s="15">
        <f>D362</f>
        <v>16</v>
      </c>
      <c r="K362" s="15">
        <f>E362</f>
        <v>14</v>
      </c>
      <c r="L362" s="15"/>
      <c r="M362" s="15"/>
    </row>
    <row r="363" spans="1:13" ht="12.75">
      <c r="A363" s="4"/>
      <c r="B363" s="14"/>
      <c r="C363" s="6"/>
      <c r="D363" s="6"/>
      <c r="E363" s="6"/>
      <c r="F363" s="6"/>
      <c r="I363" s="15">
        <f>I362/I$5*100</f>
        <v>86.66666666666667</v>
      </c>
      <c r="J363" s="15">
        <f>J362/J$5*100</f>
        <v>80</v>
      </c>
      <c r="K363" s="15">
        <f>K362/K$5*100</f>
        <v>77.77777777777779</v>
      </c>
      <c r="L363" s="15"/>
      <c r="M363" s="15">
        <f>SUM(I363:K363)/3</f>
        <v>81.48148148148148</v>
      </c>
    </row>
    <row r="364" spans="1:13" ht="12.75">
      <c r="A364" s="8" t="s">
        <v>191</v>
      </c>
      <c r="B364" s="10" t="s">
        <v>98</v>
      </c>
      <c r="C364" s="12">
        <v>26</v>
      </c>
      <c r="D364" s="12">
        <v>16</v>
      </c>
      <c r="E364" s="12">
        <v>14</v>
      </c>
      <c r="F364" s="12"/>
      <c r="G364" t="str">
        <f>A364</f>
        <v>Säks</v>
      </c>
      <c r="H364" t="str">
        <f>B364</f>
        <v>dme</v>
      </c>
      <c r="I364" s="15">
        <f>C364</f>
        <v>26</v>
      </c>
      <c r="J364" s="15">
        <f>D364</f>
        <v>16</v>
      </c>
      <c r="K364" s="15">
        <f>E364</f>
        <v>14</v>
      </c>
      <c r="L364" s="15"/>
      <c r="M364" s="15"/>
    </row>
    <row r="365" spans="1:13" ht="12.75">
      <c r="A365" s="9"/>
      <c r="B365" s="13"/>
      <c r="C365" s="11"/>
      <c r="D365" s="11"/>
      <c r="E365" s="11"/>
      <c r="F365" s="11"/>
      <c r="I365" s="15">
        <f>I364/I$5*100</f>
        <v>86.66666666666667</v>
      </c>
      <c r="J365" s="15">
        <f>J364/J$5*100</f>
        <v>80</v>
      </c>
      <c r="K365" s="15">
        <f>K364/K$5*100</f>
        <v>77.77777777777779</v>
      </c>
      <c r="L365" s="15"/>
      <c r="M365" s="15">
        <f>SUM(I365:K365)/3</f>
        <v>81.48148148148148</v>
      </c>
    </row>
    <row r="366" spans="1:13" ht="12.75">
      <c r="A366" s="3" t="s">
        <v>192</v>
      </c>
      <c r="B366" s="5" t="s">
        <v>98</v>
      </c>
      <c r="C366" s="16"/>
      <c r="D366" s="16">
        <v>0</v>
      </c>
      <c r="E366" s="16">
        <v>0</v>
      </c>
      <c r="F366" s="7"/>
      <c r="G366" t="str">
        <f>A366</f>
        <v>Schotter</v>
      </c>
      <c r="H366" t="str">
        <f>B366</f>
        <v>dme</v>
      </c>
      <c r="I366" s="15">
        <f>C366</f>
        <v>0</v>
      </c>
      <c r="J366" s="15">
        <f>D366</f>
        <v>0</v>
      </c>
      <c r="K366" s="15">
        <f>E366</f>
        <v>0</v>
      </c>
      <c r="L366" s="15"/>
      <c r="M366" s="15"/>
    </row>
    <row r="367" spans="1:13" ht="12.75">
      <c r="A367" s="4"/>
      <c r="B367" s="14"/>
      <c r="C367" s="17"/>
      <c r="D367" s="17"/>
      <c r="E367" s="17"/>
      <c r="F367" s="6"/>
      <c r="I367" s="15">
        <f>I366/I$5*100</f>
        <v>0</v>
      </c>
      <c r="J367" s="15">
        <f>J366/J$5*100</f>
        <v>0</v>
      </c>
      <c r="K367" s="15">
        <f>K366/K$5*100</f>
        <v>0</v>
      </c>
      <c r="L367" s="15"/>
      <c r="M367" s="15">
        <f>SUM(I367:K367)/3</f>
        <v>0</v>
      </c>
    </row>
    <row r="368" spans="1:13" ht="12.75">
      <c r="A368" s="3" t="s">
        <v>193</v>
      </c>
      <c r="B368" s="5" t="s">
        <v>98</v>
      </c>
      <c r="C368" s="7"/>
      <c r="D368" s="7"/>
      <c r="E368" s="7"/>
      <c r="F368" s="7"/>
      <c r="G368" t="str">
        <f>A368</f>
        <v>Semjonova</v>
      </c>
      <c r="H368" t="str">
        <f>B368</f>
        <v>dme</v>
      </c>
      <c r="I368" s="15">
        <f>C368</f>
        <v>0</v>
      </c>
      <c r="J368" s="15">
        <f>D368</f>
        <v>0</v>
      </c>
      <c r="K368" s="15">
        <f>E368</f>
        <v>0</v>
      </c>
      <c r="L368" s="15"/>
      <c r="M368" s="15"/>
    </row>
    <row r="369" spans="1:13" ht="12.75">
      <c r="A369" s="4"/>
      <c r="B369" s="14"/>
      <c r="C369" s="6"/>
      <c r="D369" s="6"/>
      <c r="E369" s="6"/>
      <c r="F369" s="6"/>
      <c r="I369" s="15">
        <f>I368/I$5*100</f>
        <v>0</v>
      </c>
      <c r="J369" s="15">
        <f>J368/J$5*100</f>
        <v>0</v>
      </c>
      <c r="K369" s="15">
        <f>K368/K$5*100</f>
        <v>0</v>
      </c>
      <c r="L369" s="15"/>
      <c r="M369" s="15">
        <f>SUM(I369:K369)/3</f>
        <v>0</v>
      </c>
    </row>
    <row r="370" spans="1:13" ht="12.75">
      <c r="A370" s="3" t="s">
        <v>194</v>
      </c>
      <c r="B370" s="5" t="s">
        <v>98</v>
      </c>
      <c r="C370" s="16">
        <f>24/2</f>
        <v>12</v>
      </c>
      <c r="D370" s="16">
        <f>16/2</f>
        <v>8</v>
      </c>
      <c r="E370" s="7"/>
      <c r="F370" s="7"/>
      <c r="G370" t="str">
        <f>A370</f>
        <v>Siim</v>
      </c>
      <c r="H370" t="str">
        <f>B370</f>
        <v>dme</v>
      </c>
      <c r="I370" s="15">
        <f>C370</f>
        <v>12</v>
      </c>
      <c r="J370" s="15">
        <f>D370</f>
        <v>8</v>
      </c>
      <c r="K370" s="15">
        <f>E370</f>
        <v>0</v>
      </c>
      <c r="L370" s="15"/>
      <c r="M370" s="15"/>
    </row>
    <row r="371" spans="1:13" ht="12.75">
      <c r="A371" s="4"/>
      <c r="B371" s="14"/>
      <c r="C371" s="17"/>
      <c r="D371" s="17"/>
      <c r="E371" s="6"/>
      <c r="F371" s="6"/>
      <c r="I371" s="15">
        <f>I370/I$5*100</f>
        <v>40</v>
      </c>
      <c r="J371" s="15">
        <f>J370/J$5*100</f>
        <v>40</v>
      </c>
      <c r="K371" s="15">
        <f>K370/K$5*100</f>
        <v>0</v>
      </c>
      <c r="L371" s="15"/>
      <c r="M371" s="15">
        <f>SUM(I371:K371)/3</f>
        <v>26.666666666666668</v>
      </c>
    </row>
    <row r="372" spans="1:13" ht="12.75">
      <c r="A372" s="3" t="s">
        <v>195</v>
      </c>
      <c r="B372" s="5" t="s">
        <v>98</v>
      </c>
      <c r="C372" s="16">
        <v>0</v>
      </c>
      <c r="D372" s="16">
        <v>0</v>
      </c>
      <c r="E372" s="7"/>
      <c r="F372" s="7"/>
      <c r="G372" t="str">
        <f>A372</f>
        <v>siinmaa</v>
      </c>
      <c r="H372" t="str">
        <f>B372</f>
        <v>dme</v>
      </c>
      <c r="I372" s="15">
        <f>C372</f>
        <v>0</v>
      </c>
      <c r="J372" s="15">
        <f>D372</f>
        <v>0</v>
      </c>
      <c r="K372" s="15">
        <f>E372</f>
        <v>0</v>
      </c>
      <c r="L372" s="15"/>
      <c r="M372" s="15"/>
    </row>
    <row r="373" spans="1:13" ht="12.75">
      <c r="A373" s="4"/>
      <c r="B373" s="14"/>
      <c r="C373" s="17"/>
      <c r="D373" s="17"/>
      <c r="E373" s="6"/>
      <c r="F373" s="6"/>
      <c r="I373" s="15">
        <f>I372/I$5*100</f>
        <v>0</v>
      </c>
      <c r="J373" s="15">
        <f>J372/J$5*100</f>
        <v>0</v>
      </c>
      <c r="K373" s="15">
        <f>K372/K$5*100</f>
        <v>0</v>
      </c>
      <c r="L373" s="15"/>
      <c r="M373" s="15">
        <f>SUM(I373:K373)/3</f>
        <v>0</v>
      </c>
    </row>
    <row r="374" spans="1:13" ht="12.75">
      <c r="A374" s="8" t="s">
        <v>196</v>
      </c>
      <c r="B374" s="10" t="s">
        <v>98</v>
      </c>
      <c r="C374" s="12">
        <v>28</v>
      </c>
      <c r="D374" s="16">
        <v>0</v>
      </c>
      <c r="E374" s="16">
        <v>0</v>
      </c>
      <c r="F374" s="12"/>
      <c r="G374" t="str">
        <f>A374</f>
        <v>Sivtsev</v>
      </c>
      <c r="H374" t="str">
        <f>B374</f>
        <v>dme</v>
      </c>
      <c r="I374" s="15">
        <f>C374</f>
        <v>28</v>
      </c>
      <c r="J374" s="15">
        <f>D374</f>
        <v>0</v>
      </c>
      <c r="K374" s="15">
        <f>E374</f>
        <v>0</v>
      </c>
      <c r="L374" s="15"/>
      <c r="M374" s="15"/>
    </row>
    <row r="375" spans="1:13" ht="12.75">
      <c r="A375" s="9"/>
      <c r="B375" s="13"/>
      <c r="C375" s="11"/>
      <c r="D375" s="17"/>
      <c r="E375" s="17"/>
      <c r="F375" s="11"/>
      <c r="I375" s="15">
        <f>I374/I$5*100</f>
        <v>93.33333333333333</v>
      </c>
      <c r="J375" s="15">
        <f>J374/J$5*100</f>
        <v>0</v>
      </c>
      <c r="K375" s="15">
        <f>K374/K$5*100</f>
        <v>0</v>
      </c>
      <c r="L375" s="15"/>
      <c r="M375" s="15">
        <f>SUM(I375:K375)/3</f>
        <v>31.11111111111111</v>
      </c>
    </row>
    <row r="376" spans="1:13" ht="12.75">
      <c r="A376" s="3" t="s">
        <v>197</v>
      </c>
      <c r="B376" s="5" t="s">
        <v>98</v>
      </c>
      <c r="C376" s="16">
        <v>0</v>
      </c>
      <c r="D376" s="16">
        <v>0</v>
      </c>
      <c r="E376" s="7"/>
      <c r="F376" s="7"/>
      <c r="G376" t="str">
        <f>A376</f>
        <v>Smirnov</v>
      </c>
      <c r="H376" t="str">
        <f>B376</f>
        <v>dme</v>
      </c>
      <c r="I376" s="15">
        <f>C376</f>
        <v>0</v>
      </c>
      <c r="J376" s="15">
        <f>D376</f>
        <v>0</v>
      </c>
      <c r="K376" s="15">
        <f>E376</f>
        <v>0</v>
      </c>
      <c r="L376" s="15"/>
      <c r="M376" s="15"/>
    </row>
    <row r="377" spans="1:13" ht="12.75">
      <c r="A377" s="4"/>
      <c r="B377" s="14"/>
      <c r="C377" s="17"/>
      <c r="D377" s="17"/>
      <c r="E377" s="6"/>
      <c r="F377" s="6"/>
      <c r="I377" s="15">
        <f>I376/I$5*100</f>
        <v>0</v>
      </c>
      <c r="J377" s="15">
        <f>J376/J$5*100</f>
        <v>0</v>
      </c>
      <c r="K377" s="15">
        <f>K376/K$5*100</f>
        <v>0</v>
      </c>
      <c r="L377" s="15"/>
      <c r="M377" s="15">
        <f>SUM(I377:K377)/3</f>
        <v>0</v>
      </c>
    </row>
    <row r="378" spans="1:13" ht="12.75">
      <c r="A378" s="3" t="s">
        <v>198</v>
      </c>
      <c r="B378" s="5" t="s">
        <v>98</v>
      </c>
      <c r="C378" s="7">
        <v>24</v>
      </c>
      <c r="D378" s="7">
        <v>16</v>
      </c>
      <c r="E378" s="7">
        <v>14</v>
      </c>
      <c r="F378" s="7"/>
      <c r="G378" t="str">
        <f>A378</f>
        <v>Spilevoi</v>
      </c>
      <c r="H378" t="str">
        <f>B378</f>
        <v>dme</v>
      </c>
      <c r="I378" s="15">
        <f>C378</f>
        <v>24</v>
      </c>
      <c r="J378" s="15">
        <f>D378</f>
        <v>16</v>
      </c>
      <c r="K378" s="15">
        <f>E378</f>
        <v>14</v>
      </c>
      <c r="L378" s="15"/>
      <c r="M378" s="15"/>
    </row>
    <row r="379" spans="1:13" ht="12.75">
      <c r="A379" s="4"/>
      <c r="B379" s="14"/>
      <c r="C379" s="6"/>
      <c r="D379" s="6"/>
      <c r="E379" s="6"/>
      <c r="F379" s="6"/>
      <c r="I379" s="15">
        <f>I378/I$5*100</f>
        <v>80</v>
      </c>
      <c r="J379" s="15">
        <f>J378/J$5*100</f>
        <v>80</v>
      </c>
      <c r="K379" s="15">
        <f>K378/K$5*100</f>
        <v>77.77777777777779</v>
      </c>
      <c r="L379" s="15"/>
      <c r="M379" s="15">
        <f>SUM(I379:K379)/3</f>
        <v>79.25925925925925</v>
      </c>
    </row>
    <row r="380" spans="1:13" ht="12.75">
      <c r="A380" s="3" t="s">
        <v>199</v>
      </c>
      <c r="B380" s="5" t="s">
        <v>98</v>
      </c>
      <c r="C380" s="16">
        <v>0</v>
      </c>
      <c r="D380" s="16">
        <v>0</v>
      </c>
      <c r="E380" s="16">
        <v>0</v>
      </c>
      <c r="F380" s="7"/>
      <c r="G380" t="str">
        <f>A380</f>
        <v>Tallmeister</v>
      </c>
      <c r="H380" t="str">
        <f>B380</f>
        <v>dme</v>
      </c>
      <c r="I380" s="15">
        <f>C380</f>
        <v>0</v>
      </c>
      <c r="J380" s="15">
        <f>D380</f>
        <v>0</v>
      </c>
      <c r="K380" s="15">
        <f>E380</f>
        <v>0</v>
      </c>
      <c r="L380" s="15"/>
      <c r="M380" s="15"/>
    </row>
    <row r="381" spans="1:13" ht="12.75">
      <c r="A381" s="4"/>
      <c r="B381" s="14"/>
      <c r="C381" s="17"/>
      <c r="D381" s="17"/>
      <c r="E381" s="17"/>
      <c r="F381" s="6"/>
      <c r="I381" s="15">
        <f>I380/I$5*100</f>
        <v>0</v>
      </c>
      <c r="J381" s="15">
        <f>J380/J$5*100</f>
        <v>0</v>
      </c>
      <c r="K381" s="15">
        <f>K380/K$5*100</f>
        <v>0</v>
      </c>
      <c r="L381" s="15"/>
      <c r="M381" s="15">
        <f>SUM(I381:K381)/3</f>
        <v>0</v>
      </c>
    </row>
    <row r="382" spans="1:13" ht="12.75">
      <c r="A382" s="3" t="s">
        <v>200</v>
      </c>
      <c r="B382" s="5" t="s">
        <v>98</v>
      </c>
      <c r="C382" s="16">
        <f>26/2</f>
        <v>13</v>
      </c>
      <c r="D382" s="16">
        <f>16/2</f>
        <v>8</v>
      </c>
      <c r="E382" s="16">
        <f>14/2</f>
        <v>7</v>
      </c>
      <c r="F382" s="7">
        <v>6</v>
      </c>
      <c r="G382" t="str">
        <f>A382</f>
        <v>Tamkivi</v>
      </c>
      <c r="H382" t="str">
        <f>B382</f>
        <v>dme</v>
      </c>
      <c r="I382" s="15">
        <f>C382</f>
        <v>13</v>
      </c>
      <c r="J382" s="15">
        <f>D382</f>
        <v>8</v>
      </c>
      <c r="K382" s="15">
        <f>E382</f>
        <v>7</v>
      </c>
      <c r="L382" s="15"/>
      <c r="M382" s="15"/>
    </row>
    <row r="383" spans="1:13" ht="12.75">
      <c r="A383" s="4"/>
      <c r="B383" s="14"/>
      <c r="C383" s="17"/>
      <c r="D383" s="17"/>
      <c r="E383" s="17"/>
      <c r="F383" s="6"/>
      <c r="I383" s="15">
        <f>I382/I$5*100</f>
        <v>43.333333333333336</v>
      </c>
      <c r="J383" s="15">
        <f>J382/J$5*100</f>
        <v>40</v>
      </c>
      <c r="K383" s="15">
        <f>K382/K$5*100</f>
        <v>38.88888888888889</v>
      </c>
      <c r="L383" s="15"/>
      <c r="M383" s="15">
        <f>SUM(I383:K383)/3</f>
        <v>40.74074074074074</v>
      </c>
    </row>
    <row r="384" spans="1:13" ht="12.75">
      <c r="A384" s="8" t="s">
        <v>201</v>
      </c>
      <c r="B384" s="10" t="s">
        <v>98</v>
      </c>
      <c r="C384" s="12">
        <v>26</v>
      </c>
      <c r="D384" s="16">
        <v>0</v>
      </c>
      <c r="E384" s="16">
        <v>0</v>
      </c>
      <c r="F384" s="12">
        <v>2</v>
      </c>
      <c r="G384" t="str">
        <f>A384</f>
        <v>Tamm</v>
      </c>
      <c r="H384" t="str">
        <f>B384</f>
        <v>dme</v>
      </c>
      <c r="I384" s="15">
        <f>C384</f>
        <v>26</v>
      </c>
      <c r="J384" s="15">
        <f>D384</f>
        <v>0</v>
      </c>
      <c r="K384" s="15">
        <f>E384</f>
        <v>0</v>
      </c>
      <c r="L384" s="15"/>
      <c r="M384" s="15"/>
    </row>
    <row r="385" spans="1:13" ht="12.75">
      <c r="A385" s="9"/>
      <c r="B385" s="13"/>
      <c r="C385" s="11"/>
      <c r="D385" s="17"/>
      <c r="E385" s="17"/>
      <c r="F385" s="11"/>
      <c r="I385" s="15">
        <f>I384/I$5*100</f>
        <v>86.66666666666667</v>
      </c>
      <c r="J385" s="15">
        <f>J384/J$5*100</f>
        <v>0</v>
      </c>
      <c r="K385" s="15">
        <f>K384/K$5*100</f>
        <v>0</v>
      </c>
      <c r="L385" s="15"/>
      <c r="M385" s="15">
        <f>SUM(I385:K385)/3</f>
        <v>28.88888888888889</v>
      </c>
    </row>
    <row r="386" spans="1:13" ht="12.75">
      <c r="A386" s="3" t="s">
        <v>202</v>
      </c>
      <c r="B386" s="5" t="s">
        <v>98</v>
      </c>
      <c r="C386" s="16">
        <f>28/2</f>
        <v>14</v>
      </c>
      <c r="D386" s="16">
        <f>18/2</f>
        <v>9</v>
      </c>
      <c r="E386" s="7">
        <v>18</v>
      </c>
      <c r="F386" s="7"/>
      <c r="G386" t="str">
        <f>A386</f>
        <v>Tammeoja</v>
      </c>
      <c r="H386" t="str">
        <f>B386</f>
        <v>dme</v>
      </c>
      <c r="I386" s="15">
        <f>C386</f>
        <v>14</v>
      </c>
      <c r="J386" s="15">
        <f>D386</f>
        <v>9</v>
      </c>
      <c r="K386" s="15">
        <f>E386</f>
        <v>18</v>
      </c>
      <c r="L386" s="15"/>
      <c r="M386" s="15"/>
    </row>
    <row r="387" spans="1:13" ht="12.75">
      <c r="A387" s="4"/>
      <c r="B387" s="14"/>
      <c r="C387" s="17"/>
      <c r="D387" s="17"/>
      <c r="E387" s="6"/>
      <c r="F387" s="6"/>
      <c r="I387" s="15">
        <f>I386/I$5*100</f>
        <v>46.666666666666664</v>
      </c>
      <c r="J387" s="15">
        <f>J386/J$5*100</f>
        <v>45</v>
      </c>
      <c r="K387" s="15">
        <f>K386/K$5*100</f>
        <v>100</v>
      </c>
      <c r="L387" s="15"/>
      <c r="M387" s="15">
        <f>SUM(I387:K387)/3</f>
        <v>63.888888888888886</v>
      </c>
    </row>
    <row r="388" spans="1:13" ht="12.75">
      <c r="A388" s="3" t="s">
        <v>203</v>
      </c>
      <c r="B388" s="5" t="s">
        <v>98</v>
      </c>
      <c r="C388" s="16">
        <f>30/2</f>
        <v>15</v>
      </c>
      <c r="D388" s="16">
        <f>20/2</f>
        <v>10</v>
      </c>
      <c r="E388" s="7">
        <v>18</v>
      </c>
      <c r="F388" s="7">
        <v>20</v>
      </c>
      <c r="G388" t="str">
        <f>A388</f>
        <v>Tammo</v>
      </c>
      <c r="H388" t="str">
        <f>B388</f>
        <v>dme</v>
      </c>
      <c r="I388" s="15">
        <f>C388</f>
        <v>15</v>
      </c>
      <c r="J388" s="15">
        <f>D388</f>
        <v>10</v>
      </c>
      <c r="K388" s="15">
        <f>E388</f>
        <v>18</v>
      </c>
      <c r="L388" s="15"/>
      <c r="M388" s="15"/>
    </row>
    <row r="389" spans="1:13" ht="12.75">
      <c r="A389" s="4"/>
      <c r="B389" s="14"/>
      <c r="C389" s="17"/>
      <c r="D389" s="17"/>
      <c r="E389" s="6"/>
      <c r="F389" s="6"/>
      <c r="I389" s="15">
        <f>I388/I$5*100</f>
        <v>50</v>
      </c>
      <c r="J389" s="15">
        <f>J388/J$5*100</f>
        <v>50</v>
      </c>
      <c r="K389" s="15">
        <f>K388/K$5*100</f>
        <v>100</v>
      </c>
      <c r="L389" s="15"/>
      <c r="M389" s="15">
        <f>SUM(I389:K389)/3</f>
        <v>66.66666666666667</v>
      </c>
    </row>
    <row r="390" spans="1:13" ht="12.75">
      <c r="A390" s="3" t="s">
        <v>204</v>
      </c>
      <c r="B390" s="5" t="s">
        <v>98</v>
      </c>
      <c r="C390" s="7">
        <v>24</v>
      </c>
      <c r="D390" s="7">
        <v>20</v>
      </c>
      <c r="E390" s="7">
        <v>14</v>
      </c>
      <c r="F390" s="7"/>
      <c r="G390" t="str">
        <f>A390</f>
        <v>Targonskaja</v>
      </c>
      <c r="H390" t="str">
        <f>B390</f>
        <v>dme</v>
      </c>
      <c r="I390" s="15">
        <f>C390</f>
        <v>24</v>
      </c>
      <c r="J390" s="15">
        <f>D390</f>
        <v>20</v>
      </c>
      <c r="K390" s="15">
        <f>E390</f>
        <v>14</v>
      </c>
      <c r="L390" s="15"/>
      <c r="M390" s="15"/>
    </row>
    <row r="391" spans="1:13" ht="12.75">
      <c r="A391" s="4"/>
      <c r="B391" s="14"/>
      <c r="C391" s="6"/>
      <c r="D391" s="6"/>
      <c r="E391" s="6"/>
      <c r="F391" s="6"/>
      <c r="I391" s="15">
        <f>I390/I$5*100</f>
        <v>80</v>
      </c>
      <c r="J391" s="15">
        <f>J390/J$5*100</f>
        <v>100</v>
      </c>
      <c r="K391" s="15">
        <f>K390/K$5*100</f>
        <v>77.77777777777779</v>
      </c>
      <c r="L391" s="15"/>
      <c r="M391" s="15">
        <f>SUM(I391:K391)/3</f>
        <v>85.92592592592592</v>
      </c>
    </row>
    <row r="392" spans="1:13" ht="12.75">
      <c r="A392" s="3" t="s">
        <v>205</v>
      </c>
      <c r="B392" s="5" t="s">
        <v>98</v>
      </c>
      <c r="C392" s="7">
        <v>24</v>
      </c>
      <c r="D392" s="16">
        <f>17/2</f>
        <v>8.5</v>
      </c>
      <c r="E392" s="7">
        <v>14</v>
      </c>
      <c r="F392" s="7">
        <v>18</v>
      </c>
      <c r="G392" t="str">
        <f>A392</f>
        <v>Teekivi</v>
      </c>
      <c r="H392" t="str">
        <f>B392</f>
        <v>dme</v>
      </c>
      <c r="I392" s="15">
        <f>C392</f>
        <v>24</v>
      </c>
      <c r="J392" s="15">
        <f>D392</f>
        <v>8.5</v>
      </c>
      <c r="K392" s="15">
        <f>E392</f>
        <v>14</v>
      </c>
      <c r="L392" s="15"/>
      <c r="M392" s="15"/>
    </row>
    <row r="393" spans="1:13" ht="12.75">
      <c r="A393" s="4"/>
      <c r="B393" s="14"/>
      <c r="C393" s="6"/>
      <c r="D393" s="17"/>
      <c r="E393" s="6"/>
      <c r="F393" s="6"/>
      <c r="I393" s="15">
        <f>I392/I$5*100</f>
        <v>80</v>
      </c>
      <c r="J393" s="15">
        <f>J392/J$5*100</f>
        <v>42.5</v>
      </c>
      <c r="K393" s="15">
        <f>K392/K$5*100</f>
        <v>77.77777777777779</v>
      </c>
      <c r="L393" s="15"/>
      <c r="M393" s="15">
        <f>SUM(I393:K393)/3</f>
        <v>66.75925925925925</v>
      </c>
    </row>
    <row r="394" spans="1:13" ht="12.75">
      <c r="A394" s="8" t="s">
        <v>206</v>
      </c>
      <c r="B394" s="10" t="s">
        <v>98</v>
      </c>
      <c r="C394" s="16">
        <f>28/2</f>
        <v>14</v>
      </c>
      <c r="D394" s="16">
        <f>16/2</f>
        <v>8</v>
      </c>
      <c r="E394" s="16">
        <f>16/2</f>
        <v>8</v>
      </c>
      <c r="F394" s="12"/>
      <c r="G394" t="str">
        <f>A394</f>
        <v>Teino</v>
      </c>
      <c r="H394" t="str">
        <f>B394</f>
        <v>dme</v>
      </c>
      <c r="I394" s="15">
        <f>C394</f>
        <v>14</v>
      </c>
      <c r="J394" s="15">
        <f>D394</f>
        <v>8</v>
      </c>
      <c r="K394" s="15">
        <f>E394</f>
        <v>8</v>
      </c>
      <c r="L394" s="15"/>
      <c r="M394" s="15"/>
    </row>
    <row r="395" spans="1:13" ht="12.75">
      <c r="A395" s="9"/>
      <c r="B395" s="13"/>
      <c r="C395" s="17"/>
      <c r="D395" s="17"/>
      <c r="E395" s="17"/>
      <c r="F395" s="11"/>
      <c r="I395" s="15">
        <f>I394/I$5*100</f>
        <v>46.666666666666664</v>
      </c>
      <c r="J395" s="15">
        <f>J394/J$5*100</f>
        <v>40</v>
      </c>
      <c r="K395" s="15">
        <f>K394/K$5*100</f>
        <v>44.44444444444444</v>
      </c>
      <c r="L395" s="15"/>
      <c r="M395" s="15">
        <f>SUM(I395:K395)/3</f>
        <v>43.703703703703695</v>
      </c>
    </row>
    <row r="396" spans="1:13" ht="12.75">
      <c r="A396" s="3" t="s">
        <v>207</v>
      </c>
      <c r="B396" s="5" t="s">
        <v>98</v>
      </c>
      <c r="C396" s="16">
        <f>26/2</f>
        <v>13</v>
      </c>
      <c r="D396" s="16">
        <v>0</v>
      </c>
      <c r="E396" s="7"/>
      <c r="F396" s="7"/>
      <c r="G396" t="str">
        <f>A396</f>
        <v>Tenno</v>
      </c>
      <c r="H396" t="str">
        <f>B396</f>
        <v>dme</v>
      </c>
      <c r="I396" s="15">
        <f>C396</f>
        <v>13</v>
      </c>
      <c r="J396" s="15">
        <f>D396</f>
        <v>0</v>
      </c>
      <c r="K396" s="15">
        <f>E396</f>
        <v>0</v>
      </c>
      <c r="L396" s="15"/>
      <c r="M396" s="15"/>
    </row>
    <row r="397" spans="1:13" ht="12.75">
      <c r="A397" s="4"/>
      <c r="B397" s="14"/>
      <c r="C397" s="17"/>
      <c r="D397" s="17"/>
      <c r="E397" s="6"/>
      <c r="F397" s="6"/>
      <c r="I397" s="15">
        <f>I396/I$5*100</f>
        <v>43.333333333333336</v>
      </c>
      <c r="J397" s="15">
        <f>J396/J$5*100</f>
        <v>0</v>
      </c>
      <c r="K397" s="15">
        <f>K396/K$5*100</f>
        <v>0</v>
      </c>
      <c r="L397" s="15"/>
      <c r="M397" s="15">
        <f>SUM(I397:K397)/3</f>
        <v>14.444444444444445</v>
      </c>
    </row>
    <row r="398" spans="1:13" ht="12.75">
      <c r="A398" s="3" t="s">
        <v>208</v>
      </c>
      <c r="B398" s="5" t="s">
        <v>98</v>
      </c>
      <c r="C398" s="7"/>
      <c r="D398" s="7"/>
      <c r="E398" s="7"/>
      <c r="F398" s="7"/>
      <c r="G398" t="str">
        <f>A398</f>
        <v>Tohvri</v>
      </c>
      <c r="H398" t="str">
        <f>B398</f>
        <v>dme</v>
      </c>
      <c r="I398" s="15">
        <f>C398</f>
        <v>0</v>
      </c>
      <c r="J398" s="15">
        <f>D398</f>
        <v>0</v>
      </c>
      <c r="K398" s="15">
        <f>E398</f>
        <v>0</v>
      </c>
      <c r="L398" s="15"/>
      <c r="M398" s="15"/>
    </row>
    <row r="399" spans="1:13" ht="12.75">
      <c r="A399" s="4"/>
      <c r="B399" s="14"/>
      <c r="C399" s="6"/>
      <c r="D399" s="6"/>
      <c r="E399" s="6"/>
      <c r="F399" s="6"/>
      <c r="I399" s="15">
        <f>I398/I$5*100</f>
        <v>0</v>
      </c>
      <c r="J399" s="15">
        <f>J398/J$5*100</f>
        <v>0</v>
      </c>
      <c r="K399" s="15">
        <f>K398/K$5*100</f>
        <v>0</v>
      </c>
      <c r="L399" s="15"/>
      <c r="M399" s="15">
        <f>SUM(I399:K399)/3</f>
        <v>0</v>
      </c>
    </row>
    <row r="400" spans="1:13" ht="12.75">
      <c r="A400" s="3" t="s">
        <v>209</v>
      </c>
      <c r="B400" s="5" t="s">
        <v>98</v>
      </c>
      <c r="C400" s="7"/>
      <c r="D400" s="7"/>
      <c r="E400" s="7"/>
      <c r="F400" s="7"/>
      <c r="G400" t="str">
        <f>A400</f>
        <v>Tomikas</v>
      </c>
      <c r="H400" t="str">
        <f>B400</f>
        <v>dme</v>
      </c>
      <c r="I400" s="15">
        <f>C400</f>
        <v>0</v>
      </c>
      <c r="J400" s="15">
        <f>D400</f>
        <v>0</v>
      </c>
      <c r="K400" s="15">
        <f>E400</f>
        <v>0</v>
      </c>
      <c r="L400" s="15"/>
      <c r="M400" s="15"/>
    </row>
    <row r="401" spans="1:13" ht="12.75">
      <c r="A401" s="4"/>
      <c r="B401" s="14"/>
      <c r="C401" s="6"/>
      <c r="D401" s="6"/>
      <c r="E401" s="6"/>
      <c r="F401" s="6"/>
      <c r="I401" s="15">
        <f>I400/I$5*100</f>
        <v>0</v>
      </c>
      <c r="J401" s="15">
        <f>J400/J$5*100</f>
        <v>0</v>
      </c>
      <c r="K401" s="15">
        <f>K400/K$5*100</f>
        <v>0</v>
      </c>
      <c r="L401" s="15"/>
      <c r="M401" s="15">
        <f>SUM(I401:K401)/3</f>
        <v>0</v>
      </c>
    </row>
    <row r="402" spans="1:13" ht="12.75">
      <c r="A402" s="3" t="s">
        <v>210</v>
      </c>
      <c r="B402" s="5" t="s">
        <v>98</v>
      </c>
      <c r="C402" s="7"/>
      <c r="D402" s="7"/>
      <c r="E402" s="7"/>
      <c r="F402" s="7"/>
      <c r="G402" t="str">
        <f>A402</f>
        <v>Toots</v>
      </c>
      <c r="H402" t="str">
        <f>B402</f>
        <v>dme</v>
      </c>
      <c r="I402" s="15">
        <f>C402</f>
        <v>0</v>
      </c>
      <c r="J402" s="15">
        <f>D402</f>
        <v>0</v>
      </c>
      <c r="K402" s="15">
        <f>E402</f>
        <v>0</v>
      </c>
      <c r="L402" s="15"/>
      <c r="M402" s="15"/>
    </row>
    <row r="403" spans="1:13" ht="12.75">
      <c r="A403" s="4"/>
      <c r="B403" s="14"/>
      <c r="C403" s="6"/>
      <c r="D403" s="6"/>
      <c r="E403" s="6"/>
      <c r="F403" s="6"/>
      <c r="I403" s="15">
        <f>I402/I$5*100</f>
        <v>0</v>
      </c>
      <c r="J403" s="15">
        <f>J402/J$5*100</f>
        <v>0</v>
      </c>
      <c r="K403" s="15">
        <f>K402/K$5*100</f>
        <v>0</v>
      </c>
      <c r="L403" s="15"/>
      <c r="M403" s="15">
        <f>SUM(I403:K403)/3</f>
        <v>0</v>
      </c>
    </row>
    <row r="404" spans="1:13" ht="12.75">
      <c r="A404" s="8" t="s">
        <v>211</v>
      </c>
      <c r="B404" s="10" t="s">
        <v>98</v>
      </c>
      <c r="C404" s="12">
        <v>30</v>
      </c>
      <c r="D404" s="12">
        <v>20</v>
      </c>
      <c r="E404" s="12">
        <v>18</v>
      </c>
      <c r="F404" s="12"/>
      <c r="G404" t="str">
        <f>A404</f>
        <v>Tretjakov</v>
      </c>
      <c r="H404" t="str">
        <f>B404</f>
        <v>dme</v>
      </c>
      <c r="I404" s="15">
        <f>C404</f>
        <v>30</v>
      </c>
      <c r="J404" s="15">
        <f>D404</f>
        <v>20</v>
      </c>
      <c r="K404" s="15">
        <f>E404</f>
        <v>18</v>
      </c>
      <c r="L404" s="15"/>
      <c r="M404" s="15"/>
    </row>
    <row r="405" spans="1:13" ht="12.75">
      <c r="A405" s="9"/>
      <c r="B405" s="13"/>
      <c r="C405" s="11"/>
      <c r="D405" s="11"/>
      <c r="E405" s="11"/>
      <c r="F405" s="11"/>
      <c r="I405" s="15">
        <f>I404/I$5*100</f>
        <v>100</v>
      </c>
      <c r="J405" s="15">
        <f>J404/J$5*100</f>
        <v>100</v>
      </c>
      <c r="K405" s="15">
        <f>K404/K$5*100</f>
        <v>100</v>
      </c>
      <c r="L405" s="15"/>
      <c r="M405" s="15">
        <f>SUM(I405:K405)/3</f>
        <v>100</v>
      </c>
    </row>
    <row r="406" spans="1:13" ht="12.75">
      <c r="A406" s="3" t="s">
        <v>212</v>
      </c>
      <c r="B406" s="5" t="s">
        <v>98</v>
      </c>
      <c r="C406" s="7"/>
      <c r="D406" s="7"/>
      <c r="E406" s="7"/>
      <c r="F406" s="7"/>
      <c r="G406" t="str">
        <f>A406</f>
        <v>Tselikova</v>
      </c>
      <c r="H406" t="str">
        <f>B406</f>
        <v>dme</v>
      </c>
      <c r="I406" s="15">
        <f>C406</f>
        <v>0</v>
      </c>
      <c r="J406" s="15">
        <f>D406</f>
        <v>0</v>
      </c>
      <c r="K406" s="15">
        <f>E406</f>
        <v>0</v>
      </c>
      <c r="L406" s="15"/>
      <c r="M406" s="15"/>
    </row>
    <row r="407" spans="1:13" ht="12.75">
      <c r="A407" s="4"/>
      <c r="B407" s="14"/>
      <c r="C407" s="6"/>
      <c r="D407" s="6"/>
      <c r="E407" s="6"/>
      <c r="F407" s="6"/>
      <c r="I407" s="15">
        <f>I406/I$5*100</f>
        <v>0</v>
      </c>
      <c r="J407" s="15">
        <f>J406/J$5*100</f>
        <v>0</v>
      </c>
      <c r="K407" s="15">
        <f>K406/K$5*100</f>
        <v>0</v>
      </c>
      <c r="L407" s="15"/>
      <c r="M407" s="15">
        <f>SUM(I407:K407)/3</f>
        <v>0</v>
      </c>
    </row>
    <row r="408" spans="1:13" ht="12.75">
      <c r="A408" s="3" t="s">
        <v>213</v>
      </c>
      <c r="B408" s="5" t="s">
        <v>98</v>
      </c>
      <c r="C408" s="7">
        <v>24</v>
      </c>
      <c r="D408" s="16">
        <v>0</v>
      </c>
      <c r="E408" s="16">
        <f>16/2</f>
        <v>8</v>
      </c>
      <c r="F408" s="7"/>
      <c r="G408" t="str">
        <f>A408</f>
        <v>Tyrk</v>
      </c>
      <c r="H408" t="str">
        <f>B408</f>
        <v>dme</v>
      </c>
      <c r="I408" s="15">
        <f>C408</f>
        <v>24</v>
      </c>
      <c r="J408" s="15">
        <f>D408</f>
        <v>0</v>
      </c>
      <c r="K408" s="15">
        <f>E408</f>
        <v>8</v>
      </c>
      <c r="L408" s="15"/>
      <c r="M408" s="15"/>
    </row>
    <row r="409" spans="1:13" ht="12.75">
      <c r="A409" s="4"/>
      <c r="B409" s="14"/>
      <c r="C409" s="6"/>
      <c r="D409" s="17"/>
      <c r="E409" s="17"/>
      <c r="F409" s="6"/>
      <c r="I409" s="15">
        <f>I408/I$5*100</f>
        <v>80</v>
      </c>
      <c r="J409" s="15">
        <f>J408/J$5*100</f>
        <v>0</v>
      </c>
      <c r="K409" s="15">
        <f>K408/K$5*100</f>
        <v>44.44444444444444</v>
      </c>
      <c r="L409" s="15"/>
      <c r="M409" s="15">
        <f>SUM(I409:K409)/3</f>
        <v>41.48148148148148</v>
      </c>
    </row>
    <row r="410" spans="1:13" ht="12.75">
      <c r="A410" s="3" t="s">
        <v>214</v>
      </c>
      <c r="B410" s="5" t="s">
        <v>98</v>
      </c>
      <c r="C410" s="7"/>
      <c r="D410" s="7"/>
      <c r="E410" s="7"/>
      <c r="F410" s="7"/>
      <c r="G410" t="str">
        <f>A410</f>
        <v>t¡sesnokova</v>
      </c>
      <c r="H410" t="str">
        <f>B410</f>
        <v>dme</v>
      </c>
      <c r="I410" s="15">
        <f>C410</f>
        <v>0</v>
      </c>
      <c r="J410" s="15">
        <f>D410</f>
        <v>0</v>
      </c>
      <c r="K410" s="15">
        <f>E410</f>
        <v>0</v>
      </c>
      <c r="L410" s="15"/>
      <c r="M410" s="15"/>
    </row>
    <row r="411" spans="1:13" ht="12.75">
      <c r="A411" s="4"/>
      <c r="B411" s="14"/>
      <c r="C411" s="6"/>
      <c r="D411" s="6"/>
      <c r="E411" s="6"/>
      <c r="F411" s="6"/>
      <c r="I411" s="15">
        <f>I410/I$5*100</f>
        <v>0</v>
      </c>
      <c r="J411" s="15">
        <f>J410/J$5*100</f>
        <v>0</v>
      </c>
      <c r="K411" s="15">
        <f>K410/K$5*100</f>
        <v>0</v>
      </c>
      <c r="L411" s="15"/>
      <c r="M411" s="15">
        <f>SUM(I411:K411)/3</f>
        <v>0</v>
      </c>
    </row>
    <row r="412" spans="1:13" ht="12.75">
      <c r="A412" s="3" t="s">
        <v>215</v>
      </c>
      <c r="B412" s="5" t="s">
        <v>98</v>
      </c>
      <c r="C412" s="7"/>
      <c r="D412" s="7"/>
      <c r="E412" s="7"/>
      <c r="F412" s="7"/>
      <c r="G412" t="str">
        <f>A412</f>
        <v>Uibo</v>
      </c>
      <c r="H412" t="str">
        <f>B412</f>
        <v>dme</v>
      </c>
      <c r="I412" s="15">
        <f>C412</f>
        <v>0</v>
      </c>
      <c r="J412" s="15">
        <f>D412</f>
        <v>0</v>
      </c>
      <c r="K412" s="15">
        <f>E412</f>
        <v>0</v>
      </c>
      <c r="L412" s="15"/>
      <c r="M412" s="15"/>
    </row>
    <row r="413" spans="1:13" ht="12.75">
      <c r="A413" s="4"/>
      <c r="B413" s="14"/>
      <c r="C413" s="6"/>
      <c r="D413" s="6"/>
      <c r="E413" s="6"/>
      <c r="F413" s="6"/>
      <c r="I413" s="15">
        <f>I412/I$5*100</f>
        <v>0</v>
      </c>
      <c r="J413" s="15">
        <f>J412/J$5*100</f>
        <v>0</v>
      </c>
      <c r="K413" s="15">
        <f>K412/K$5*100</f>
        <v>0</v>
      </c>
      <c r="L413" s="15"/>
      <c r="M413" s="15">
        <f>SUM(I413:K413)/3</f>
        <v>0</v>
      </c>
    </row>
    <row r="414" spans="1:13" ht="12.75">
      <c r="A414" s="8" t="s">
        <v>215</v>
      </c>
      <c r="B414" s="10" t="s">
        <v>98</v>
      </c>
      <c r="C414" s="16">
        <f>24/2</f>
        <v>12</v>
      </c>
      <c r="D414" s="16">
        <f>16/2</f>
        <v>8</v>
      </c>
      <c r="E414" s="16">
        <f>16/2</f>
        <v>8</v>
      </c>
      <c r="F414" s="12"/>
      <c r="G414" t="str">
        <f>A414</f>
        <v>Uibo</v>
      </c>
      <c r="H414" t="str">
        <f>B414</f>
        <v>dme</v>
      </c>
      <c r="I414" s="15">
        <f>C414</f>
        <v>12</v>
      </c>
      <c r="J414" s="15">
        <f>D414</f>
        <v>8</v>
      </c>
      <c r="K414" s="15">
        <f>E414</f>
        <v>8</v>
      </c>
      <c r="L414" s="15"/>
      <c r="M414" s="15"/>
    </row>
    <row r="415" spans="1:13" ht="12.75">
      <c r="A415" s="9"/>
      <c r="B415" s="13"/>
      <c r="C415" s="17"/>
      <c r="D415" s="17"/>
      <c r="E415" s="17"/>
      <c r="F415" s="11"/>
      <c r="I415" s="15">
        <f>I414/I$5*100</f>
        <v>40</v>
      </c>
      <c r="J415" s="15">
        <f>J414/J$5*100</f>
        <v>40</v>
      </c>
      <c r="K415" s="15">
        <f>K414/K$5*100</f>
        <v>44.44444444444444</v>
      </c>
      <c r="L415" s="15"/>
      <c r="M415" s="15">
        <f>SUM(I415:K415)/3</f>
        <v>41.48148148148148</v>
      </c>
    </row>
    <row r="416" spans="1:13" ht="12.75">
      <c r="A416" s="3" t="s">
        <v>216</v>
      </c>
      <c r="B416" s="5" t="s">
        <v>98</v>
      </c>
      <c r="C416" s="16">
        <f>28/2</f>
        <v>14</v>
      </c>
      <c r="D416" s="16">
        <f>16/2</f>
        <v>8</v>
      </c>
      <c r="E416" s="7"/>
      <c r="F416" s="7"/>
      <c r="G416" t="str">
        <f>A416</f>
        <v>Umda</v>
      </c>
      <c r="H416" t="str">
        <f>B416</f>
        <v>dme</v>
      </c>
      <c r="I416" s="15">
        <f>C416</f>
        <v>14</v>
      </c>
      <c r="J416" s="15">
        <f>D416</f>
        <v>8</v>
      </c>
      <c r="K416" s="15">
        <f>E416</f>
        <v>0</v>
      </c>
      <c r="L416" s="15"/>
      <c r="M416" s="15"/>
    </row>
    <row r="417" spans="1:13" ht="12.75">
      <c r="A417" s="4"/>
      <c r="B417" s="14"/>
      <c r="C417" s="17"/>
      <c r="D417" s="17"/>
      <c r="E417" s="6"/>
      <c r="F417" s="6"/>
      <c r="I417" s="15">
        <f>I416/I$5*100</f>
        <v>46.666666666666664</v>
      </c>
      <c r="J417" s="15">
        <f>J416/J$5*100</f>
        <v>40</v>
      </c>
      <c r="K417" s="15">
        <f>K416/K$5*100</f>
        <v>0</v>
      </c>
      <c r="L417" s="15"/>
      <c r="M417" s="15">
        <f>SUM(I417:K417)/3</f>
        <v>28.888888888888886</v>
      </c>
    </row>
    <row r="418" spans="1:13" ht="12.75">
      <c r="A418" s="3" t="s">
        <v>217</v>
      </c>
      <c r="B418" s="5" t="s">
        <v>98</v>
      </c>
      <c r="C418" s="16">
        <v>0</v>
      </c>
      <c r="D418" s="16">
        <v>0</v>
      </c>
      <c r="E418" s="7"/>
      <c r="F418" s="7"/>
      <c r="G418" t="str">
        <f>A418</f>
        <v>Urgard</v>
      </c>
      <c r="H418" t="str">
        <f>B418</f>
        <v>dme</v>
      </c>
      <c r="I418" s="15">
        <f>C418</f>
        <v>0</v>
      </c>
      <c r="J418" s="15">
        <f>D418</f>
        <v>0</v>
      </c>
      <c r="K418" s="15">
        <f>E418</f>
        <v>0</v>
      </c>
      <c r="L418" s="15"/>
      <c r="M418" s="15"/>
    </row>
    <row r="419" spans="1:13" ht="12.75">
      <c r="A419" s="4"/>
      <c r="B419" s="14"/>
      <c r="C419" s="17"/>
      <c r="D419" s="17"/>
      <c r="E419" s="6"/>
      <c r="F419" s="6"/>
      <c r="I419" s="15">
        <f>I418/I$5*100</f>
        <v>0</v>
      </c>
      <c r="J419" s="15">
        <f>J418/J$5*100</f>
        <v>0</v>
      </c>
      <c r="K419" s="15">
        <f>K418/K$5*100</f>
        <v>0</v>
      </c>
      <c r="L419" s="15"/>
      <c r="M419" s="15">
        <f>SUM(I419:K419)/3</f>
        <v>0</v>
      </c>
    </row>
    <row r="420" spans="1:13" ht="12.75">
      <c r="A420" s="3" t="s">
        <v>218</v>
      </c>
      <c r="B420" s="5" t="s">
        <v>98</v>
      </c>
      <c r="C420" s="7"/>
      <c r="D420" s="16">
        <v>0</v>
      </c>
      <c r="E420" s="7"/>
      <c r="F420" s="7"/>
      <c r="G420" t="str">
        <f>A420</f>
        <v>Üts</v>
      </c>
      <c r="H420" t="str">
        <f>B420</f>
        <v>dme</v>
      </c>
      <c r="I420" s="15">
        <f>C420</f>
        <v>0</v>
      </c>
      <c r="J420" s="15">
        <f>D420</f>
        <v>0</v>
      </c>
      <c r="K420" s="15">
        <f>E420</f>
        <v>0</v>
      </c>
      <c r="L420" s="15"/>
      <c r="M420" s="15"/>
    </row>
    <row r="421" spans="1:13" ht="12.75">
      <c r="A421" s="4"/>
      <c r="B421" s="14"/>
      <c r="C421" s="6"/>
      <c r="D421" s="17"/>
      <c r="E421" s="6"/>
      <c r="F421" s="6"/>
      <c r="I421" s="15">
        <f>I420/I$5*100</f>
        <v>0</v>
      </c>
      <c r="J421" s="15">
        <f>J420/J$5*100</f>
        <v>0</v>
      </c>
      <c r="K421" s="15">
        <f>K420/K$5*100</f>
        <v>0</v>
      </c>
      <c r="L421" s="15"/>
      <c r="M421" s="15">
        <f>SUM(I421:K421)/3</f>
        <v>0</v>
      </c>
    </row>
    <row r="422" spans="1:13" ht="12.75">
      <c r="A422" s="3" t="s">
        <v>219</v>
      </c>
      <c r="B422" s="5" t="s">
        <v>98</v>
      </c>
      <c r="C422" s="7">
        <v>26</v>
      </c>
      <c r="D422" s="16">
        <f>16/2</f>
        <v>8</v>
      </c>
      <c r="E422" s="7">
        <v>16</v>
      </c>
      <c r="F422" s="7">
        <v>16</v>
      </c>
      <c r="G422" t="str">
        <f>A422</f>
        <v>Vaaks</v>
      </c>
      <c r="H422" t="str">
        <f>B422</f>
        <v>dme</v>
      </c>
      <c r="I422" s="15">
        <f>C422</f>
        <v>26</v>
      </c>
      <c r="J422" s="15">
        <f>D422</f>
        <v>8</v>
      </c>
      <c r="K422" s="15">
        <f>E422</f>
        <v>16</v>
      </c>
      <c r="L422" s="15"/>
      <c r="M422" s="15"/>
    </row>
    <row r="423" spans="1:13" ht="12.75">
      <c r="A423" s="4"/>
      <c r="B423" s="14"/>
      <c r="C423" s="6"/>
      <c r="D423" s="17"/>
      <c r="E423" s="6"/>
      <c r="F423" s="6"/>
      <c r="I423" s="15">
        <f>I422/I$5*100</f>
        <v>86.66666666666667</v>
      </c>
      <c r="J423" s="15">
        <f>J422/J$5*100</f>
        <v>40</v>
      </c>
      <c r="K423" s="15">
        <f>K422/K$5*100</f>
        <v>88.88888888888889</v>
      </c>
      <c r="L423" s="15"/>
      <c r="M423" s="15">
        <f>SUM(I423:K423)/3</f>
        <v>71.85185185185185</v>
      </c>
    </row>
    <row r="424" spans="1:13" ht="12.75">
      <c r="A424" s="8" t="s">
        <v>220</v>
      </c>
      <c r="B424" s="10" t="s">
        <v>98</v>
      </c>
      <c r="C424" s="12">
        <v>26</v>
      </c>
      <c r="D424" s="16">
        <v>0</v>
      </c>
      <c r="E424" s="12">
        <v>18</v>
      </c>
      <c r="F424" s="12"/>
      <c r="G424" t="str">
        <f>A424</f>
        <v>Veinberg</v>
      </c>
      <c r="H424" t="str">
        <f>B424</f>
        <v>dme</v>
      </c>
      <c r="I424" s="15">
        <f>C424</f>
        <v>26</v>
      </c>
      <c r="J424" s="15">
        <f>D424</f>
        <v>0</v>
      </c>
      <c r="K424" s="15">
        <f>E424</f>
        <v>18</v>
      </c>
      <c r="L424" s="15"/>
      <c r="M424" s="15"/>
    </row>
    <row r="425" spans="1:13" ht="12.75">
      <c r="A425" s="9"/>
      <c r="B425" s="13"/>
      <c r="C425" s="11"/>
      <c r="D425" s="17"/>
      <c r="E425" s="11"/>
      <c r="F425" s="11"/>
      <c r="I425" s="15">
        <f>I424/I$5*100</f>
        <v>86.66666666666667</v>
      </c>
      <c r="J425" s="15">
        <f>J424/J$5*100</f>
        <v>0</v>
      </c>
      <c r="K425" s="15">
        <f>K424/K$5*100</f>
        <v>100</v>
      </c>
      <c r="L425" s="15"/>
      <c r="M425" s="15">
        <f>SUM(I425:K425)/3</f>
        <v>62.22222222222223</v>
      </c>
    </row>
    <row r="426" spans="1:13" ht="12.75">
      <c r="A426" s="3" t="s">
        <v>221</v>
      </c>
      <c r="B426" s="5" t="s">
        <v>98</v>
      </c>
      <c r="C426" s="16">
        <f>24/2</f>
        <v>12</v>
      </c>
      <c r="D426" s="7">
        <v>15</v>
      </c>
      <c r="E426" s="7">
        <v>16</v>
      </c>
      <c r="F426" s="7">
        <v>10</v>
      </c>
      <c r="G426" t="str">
        <f>A426</f>
        <v>Viilup</v>
      </c>
      <c r="H426" t="str">
        <f>B426</f>
        <v>dme</v>
      </c>
      <c r="I426" s="15">
        <f>C426</f>
        <v>12</v>
      </c>
      <c r="J426" s="15">
        <f>D426</f>
        <v>15</v>
      </c>
      <c r="K426" s="15">
        <f>E426</f>
        <v>16</v>
      </c>
      <c r="L426" s="15"/>
      <c r="M426" s="15"/>
    </row>
    <row r="427" spans="1:13" ht="12.75">
      <c r="A427" s="4"/>
      <c r="B427" s="14"/>
      <c r="C427" s="17"/>
      <c r="D427" s="6"/>
      <c r="E427" s="6"/>
      <c r="F427" s="6"/>
      <c r="I427" s="15">
        <f>I426/I$5*100</f>
        <v>40</v>
      </c>
      <c r="J427" s="15">
        <f>J426/J$5*100</f>
        <v>75</v>
      </c>
      <c r="K427" s="15">
        <f>K426/K$5*100</f>
        <v>88.88888888888889</v>
      </c>
      <c r="L427" s="15"/>
      <c r="M427" s="15">
        <f>SUM(I427:K427)/3</f>
        <v>67.96296296296296</v>
      </c>
    </row>
    <row r="428" spans="1:13" ht="12.75">
      <c r="A428" s="3" t="s">
        <v>222</v>
      </c>
      <c r="B428" s="5" t="s">
        <v>98</v>
      </c>
      <c r="C428" s="7"/>
      <c r="D428" s="16">
        <v>0</v>
      </c>
      <c r="E428" s="16">
        <v>0</v>
      </c>
      <c r="F428" s="7">
        <v>4</v>
      </c>
      <c r="G428" t="str">
        <f>A428</f>
        <v>Vilgota</v>
      </c>
      <c r="H428" t="str">
        <f>B428</f>
        <v>dme</v>
      </c>
      <c r="I428" s="15">
        <f>C428</f>
        <v>0</v>
      </c>
      <c r="J428" s="15">
        <f>D428</f>
        <v>0</v>
      </c>
      <c r="K428" s="15">
        <f>E428</f>
        <v>0</v>
      </c>
      <c r="L428" s="15"/>
      <c r="M428" s="15"/>
    </row>
    <row r="429" spans="1:13" ht="12.75">
      <c r="A429" s="4"/>
      <c r="B429" s="14"/>
      <c r="C429" s="6"/>
      <c r="D429" s="17"/>
      <c r="E429" s="17"/>
      <c r="F429" s="6"/>
      <c r="I429" s="15">
        <f>I428/I$5*100</f>
        <v>0</v>
      </c>
      <c r="J429" s="15">
        <f>J428/J$5*100</f>
        <v>0</v>
      </c>
      <c r="K429" s="15">
        <f>K428/K$5*100</f>
        <v>0</v>
      </c>
      <c r="L429" s="15"/>
      <c r="M429" s="15">
        <f>SUM(I429:K429)/3</f>
        <v>0</v>
      </c>
    </row>
    <row r="430" spans="1:13" ht="12.75">
      <c r="A430" s="3" t="s">
        <v>223</v>
      </c>
      <c r="B430" s="5" t="s">
        <v>98</v>
      </c>
      <c r="C430" s="7"/>
      <c r="D430" s="7"/>
      <c r="E430" s="7"/>
      <c r="F430" s="7"/>
      <c r="G430" t="str">
        <f>A430</f>
        <v>Võssotski</v>
      </c>
      <c r="H430" t="str">
        <f>B430</f>
        <v>dme</v>
      </c>
      <c r="I430" s="15">
        <f>C430</f>
        <v>0</v>
      </c>
      <c r="J430" s="15">
        <f>D430</f>
        <v>0</v>
      </c>
      <c r="K430" s="15">
        <f>E430</f>
        <v>0</v>
      </c>
      <c r="L430" s="15"/>
      <c r="M430" s="15"/>
    </row>
    <row r="431" spans="1:13" ht="12.75">
      <c r="A431" s="4"/>
      <c r="B431" s="14"/>
      <c r="C431" s="6"/>
      <c r="D431" s="6"/>
      <c r="E431" s="6"/>
      <c r="F431" s="6"/>
      <c r="I431" s="15">
        <f>I430/I$5*100</f>
        <v>0</v>
      </c>
      <c r="J431" s="15">
        <f>J430/J$5*100</f>
        <v>0</v>
      </c>
      <c r="K431" s="15">
        <f>K430/K$5*100</f>
        <v>0</v>
      </c>
      <c r="L431" s="15"/>
      <c r="M431" s="15">
        <f>SUM(I431:K431)/3</f>
        <v>0</v>
      </c>
    </row>
    <row r="432" spans="1:13" ht="12.75">
      <c r="A432" s="3" t="s">
        <v>224</v>
      </c>
      <c r="B432" s="5" t="s">
        <v>98</v>
      </c>
      <c r="C432" s="7"/>
      <c r="D432" s="7"/>
      <c r="E432" s="7"/>
      <c r="F432" s="7"/>
      <c r="G432" t="str">
        <f>A432</f>
        <v>Zavatski</v>
      </c>
      <c r="H432" t="str">
        <f>B432</f>
        <v>dme</v>
      </c>
      <c r="I432" s="15">
        <f>C432</f>
        <v>0</v>
      </c>
      <c r="J432" s="15">
        <f>D432</f>
        <v>0</v>
      </c>
      <c r="K432" s="15">
        <f>E432</f>
        <v>0</v>
      </c>
      <c r="L432" s="15"/>
      <c r="M432" s="15"/>
    </row>
    <row r="433" spans="1:13" ht="12.75">
      <c r="A433" s="4"/>
      <c r="B433" s="14"/>
      <c r="C433" s="6"/>
      <c r="D433" s="6"/>
      <c r="E433" s="6"/>
      <c r="F433" s="6"/>
      <c r="I433" s="15">
        <f>I432/I$5*100</f>
        <v>0</v>
      </c>
      <c r="J433" s="15">
        <f>J432/J$5*100</f>
        <v>0</v>
      </c>
      <c r="K433" s="15">
        <f>K432/K$5*100</f>
        <v>0</v>
      </c>
      <c r="L433" s="15"/>
      <c r="M433" s="15">
        <f>SUM(I433:K433)/3</f>
        <v>0</v>
      </c>
    </row>
    <row r="434" spans="1:6" ht="12.75">
      <c r="A434" s="8" t="s">
        <v>225</v>
      </c>
      <c r="B434" s="10" t="s">
        <v>226</v>
      </c>
      <c r="C434" s="12">
        <v>24</v>
      </c>
      <c r="D434" s="12">
        <v>10</v>
      </c>
      <c r="E434" s="12"/>
      <c r="F434" s="12"/>
    </row>
    <row r="435" spans="1:6" ht="12.75">
      <c r="A435" s="9"/>
      <c r="B435" s="13"/>
      <c r="C435" s="11"/>
      <c r="D435" s="11"/>
      <c r="E435" s="11"/>
      <c r="F435" s="11"/>
    </row>
  </sheetData>
  <mergeCells count="1290">
    <mergeCell ref="E434:E435"/>
    <mergeCell ref="F434:F435"/>
    <mergeCell ref="D434:D435"/>
    <mergeCell ref="A434:A435"/>
    <mergeCell ref="B434:B435"/>
    <mergeCell ref="C434:C435"/>
    <mergeCell ref="E430:E431"/>
    <mergeCell ref="F430:F431"/>
    <mergeCell ref="A432:A433"/>
    <mergeCell ref="B432:B433"/>
    <mergeCell ref="C432:C433"/>
    <mergeCell ref="D432:D433"/>
    <mergeCell ref="E432:E433"/>
    <mergeCell ref="F432:F433"/>
    <mergeCell ref="D430:D431"/>
    <mergeCell ref="C430:C431"/>
    <mergeCell ref="A430:A431"/>
    <mergeCell ref="B430:B431"/>
    <mergeCell ref="E426:E427"/>
    <mergeCell ref="F426:F427"/>
    <mergeCell ref="A428:A429"/>
    <mergeCell ref="B428:B429"/>
    <mergeCell ref="C428:C429"/>
    <mergeCell ref="D428:D429"/>
    <mergeCell ref="E428:E429"/>
    <mergeCell ref="F428:F429"/>
    <mergeCell ref="D426:D427"/>
    <mergeCell ref="C426:C427"/>
    <mergeCell ref="A426:A427"/>
    <mergeCell ref="B426:B427"/>
    <mergeCell ref="E422:E423"/>
    <mergeCell ref="F422:F423"/>
    <mergeCell ref="A424:A425"/>
    <mergeCell ref="B424:B425"/>
    <mergeCell ref="C424:C425"/>
    <mergeCell ref="D424:D425"/>
    <mergeCell ref="E424:E425"/>
    <mergeCell ref="F424:F425"/>
    <mergeCell ref="D422:D423"/>
    <mergeCell ref="C422:C423"/>
    <mergeCell ref="A422:A423"/>
    <mergeCell ref="B422:B423"/>
    <mergeCell ref="E418:E419"/>
    <mergeCell ref="F418:F419"/>
    <mergeCell ref="A420:A421"/>
    <mergeCell ref="B420:B421"/>
    <mergeCell ref="C420:C421"/>
    <mergeCell ref="D420:D421"/>
    <mergeCell ref="E420:E421"/>
    <mergeCell ref="F420:F421"/>
    <mergeCell ref="D418:D419"/>
    <mergeCell ref="C418:C419"/>
    <mergeCell ref="A418:A419"/>
    <mergeCell ref="B418:B419"/>
    <mergeCell ref="E414:E415"/>
    <mergeCell ref="F414:F415"/>
    <mergeCell ref="A416:A417"/>
    <mergeCell ref="B416:B417"/>
    <mergeCell ref="C416:C417"/>
    <mergeCell ref="D416:D417"/>
    <mergeCell ref="E416:E417"/>
    <mergeCell ref="F416:F417"/>
    <mergeCell ref="D414:D415"/>
    <mergeCell ref="C414:C415"/>
    <mergeCell ref="A414:A415"/>
    <mergeCell ref="B414:B415"/>
    <mergeCell ref="E410:E411"/>
    <mergeCell ref="F410:F411"/>
    <mergeCell ref="A412:A413"/>
    <mergeCell ref="B412:B413"/>
    <mergeCell ref="C412:C413"/>
    <mergeCell ref="D412:D413"/>
    <mergeCell ref="E412:E413"/>
    <mergeCell ref="F412:F413"/>
    <mergeCell ref="D410:D411"/>
    <mergeCell ref="C410:C411"/>
    <mergeCell ref="A410:A411"/>
    <mergeCell ref="B410:B411"/>
    <mergeCell ref="E406:E407"/>
    <mergeCell ref="F406:F407"/>
    <mergeCell ref="A408:A409"/>
    <mergeCell ref="B408:B409"/>
    <mergeCell ref="C408:C409"/>
    <mergeCell ref="D408:D409"/>
    <mergeCell ref="E408:E409"/>
    <mergeCell ref="F408:F409"/>
    <mergeCell ref="D406:D407"/>
    <mergeCell ref="C406:C407"/>
    <mergeCell ref="A406:A407"/>
    <mergeCell ref="B406:B407"/>
    <mergeCell ref="E402:E403"/>
    <mergeCell ref="F402:F403"/>
    <mergeCell ref="A404:A405"/>
    <mergeCell ref="B404:B405"/>
    <mergeCell ref="C404:C405"/>
    <mergeCell ref="D404:D405"/>
    <mergeCell ref="E404:E405"/>
    <mergeCell ref="F404:F405"/>
    <mergeCell ref="D402:D403"/>
    <mergeCell ref="C402:C403"/>
    <mergeCell ref="A402:A403"/>
    <mergeCell ref="B402:B403"/>
    <mergeCell ref="E398:E399"/>
    <mergeCell ref="F398:F399"/>
    <mergeCell ref="A400:A401"/>
    <mergeCell ref="B400:B401"/>
    <mergeCell ref="C400:C401"/>
    <mergeCell ref="D400:D401"/>
    <mergeCell ref="E400:E401"/>
    <mergeCell ref="F400:F401"/>
    <mergeCell ref="D398:D399"/>
    <mergeCell ref="C398:C399"/>
    <mergeCell ref="A398:A399"/>
    <mergeCell ref="B398:B399"/>
    <mergeCell ref="E394:E395"/>
    <mergeCell ref="F394:F395"/>
    <mergeCell ref="A396:A397"/>
    <mergeCell ref="B396:B397"/>
    <mergeCell ref="C396:C397"/>
    <mergeCell ref="D396:D397"/>
    <mergeCell ref="E396:E397"/>
    <mergeCell ref="F396:F397"/>
    <mergeCell ref="D394:D395"/>
    <mergeCell ref="C394:C395"/>
    <mergeCell ref="A394:A395"/>
    <mergeCell ref="B394:B395"/>
    <mergeCell ref="E390:E391"/>
    <mergeCell ref="F390:F391"/>
    <mergeCell ref="A392:A393"/>
    <mergeCell ref="B392:B393"/>
    <mergeCell ref="C392:C393"/>
    <mergeCell ref="D392:D393"/>
    <mergeCell ref="E392:E393"/>
    <mergeCell ref="F392:F393"/>
    <mergeCell ref="D390:D391"/>
    <mergeCell ref="C390:C391"/>
    <mergeCell ref="A390:A391"/>
    <mergeCell ref="B390:B391"/>
    <mergeCell ref="E386:E387"/>
    <mergeCell ref="F386:F387"/>
    <mergeCell ref="A388:A389"/>
    <mergeCell ref="B388:B389"/>
    <mergeCell ref="C388:C389"/>
    <mergeCell ref="D388:D389"/>
    <mergeCell ref="E388:E389"/>
    <mergeCell ref="F388:F389"/>
    <mergeCell ref="D386:D387"/>
    <mergeCell ref="C386:C387"/>
    <mergeCell ref="A386:A387"/>
    <mergeCell ref="B386:B387"/>
    <mergeCell ref="E382:E383"/>
    <mergeCell ref="F382:F383"/>
    <mergeCell ref="A384:A385"/>
    <mergeCell ref="B384:B385"/>
    <mergeCell ref="C384:C385"/>
    <mergeCell ref="D384:D385"/>
    <mergeCell ref="E384:E385"/>
    <mergeCell ref="F384:F385"/>
    <mergeCell ref="D382:D383"/>
    <mergeCell ref="C382:C383"/>
    <mergeCell ref="A382:A383"/>
    <mergeCell ref="B382:B383"/>
    <mergeCell ref="E378:E379"/>
    <mergeCell ref="F378:F379"/>
    <mergeCell ref="A380:A381"/>
    <mergeCell ref="B380:B381"/>
    <mergeCell ref="C380:C381"/>
    <mergeCell ref="D380:D381"/>
    <mergeCell ref="E380:E381"/>
    <mergeCell ref="F380:F381"/>
    <mergeCell ref="D378:D379"/>
    <mergeCell ref="C378:C379"/>
    <mergeCell ref="A378:A379"/>
    <mergeCell ref="B378:B379"/>
    <mergeCell ref="E374:E375"/>
    <mergeCell ref="F374:F375"/>
    <mergeCell ref="A376:A377"/>
    <mergeCell ref="B376:B377"/>
    <mergeCell ref="C376:C377"/>
    <mergeCell ref="D376:D377"/>
    <mergeCell ref="E376:E377"/>
    <mergeCell ref="F376:F377"/>
    <mergeCell ref="D374:D375"/>
    <mergeCell ref="C374:C375"/>
    <mergeCell ref="A374:A375"/>
    <mergeCell ref="B374:B375"/>
    <mergeCell ref="E370:E371"/>
    <mergeCell ref="F370:F371"/>
    <mergeCell ref="A372:A373"/>
    <mergeCell ref="B372:B373"/>
    <mergeCell ref="C372:C373"/>
    <mergeCell ref="D372:D373"/>
    <mergeCell ref="E372:E373"/>
    <mergeCell ref="F372:F373"/>
    <mergeCell ref="D370:D371"/>
    <mergeCell ref="C370:C371"/>
    <mergeCell ref="A370:A371"/>
    <mergeCell ref="B370:B371"/>
    <mergeCell ref="E366:E367"/>
    <mergeCell ref="F366:F367"/>
    <mergeCell ref="A368:A369"/>
    <mergeCell ref="B368:B369"/>
    <mergeCell ref="C368:C369"/>
    <mergeCell ref="D368:D369"/>
    <mergeCell ref="E368:E369"/>
    <mergeCell ref="F368:F369"/>
    <mergeCell ref="D366:D367"/>
    <mergeCell ref="C366:C367"/>
    <mergeCell ref="A366:A367"/>
    <mergeCell ref="B366:B367"/>
    <mergeCell ref="E362:E363"/>
    <mergeCell ref="F362:F363"/>
    <mergeCell ref="A364:A365"/>
    <mergeCell ref="B364:B365"/>
    <mergeCell ref="C364:C365"/>
    <mergeCell ref="D364:D365"/>
    <mergeCell ref="E364:E365"/>
    <mergeCell ref="F364:F365"/>
    <mergeCell ref="D362:D363"/>
    <mergeCell ref="C362:C363"/>
    <mergeCell ref="A362:A363"/>
    <mergeCell ref="B362:B363"/>
    <mergeCell ref="E358:E359"/>
    <mergeCell ref="F358:F359"/>
    <mergeCell ref="A360:A361"/>
    <mergeCell ref="B360:B361"/>
    <mergeCell ref="C360:C361"/>
    <mergeCell ref="D360:D361"/>
    <mergeCell ref="E360:E361"/>
    <mergeCell ref="F360:F361"/>
    <mergeCell ref="D358:D359"/>
    <mergeCell ref="C358:C359"/>
    <mergeCell ref="A358:A359"/>
    <mergeCell ref="B358:B359"/>
    <mergeCell ref="E354:E355"/>
    <mergeCell ref="F354:F355"/>
    <mergeCell ref="A356:A357"/>
    <mergeCell ref="B356:B357"/>
    <mergeCell ref="C356:C357"/>
    <mergeCell ref="D356:D357"/>
    <mergeCell ref="E356:E357"/>
    <mergeCell ref="F356:F357"/>
    <mergeCell ref="D354:D355"/>
    <mergeCell ref="C354:C355"/>
    <mergeCell ref="A354:A355"/>
    <mergeCell ref="B354:B355"/>
    <mergeCell ref="E350:E351"/>
    <mergeCell ref="F350:F351"/>
    <mergeCell ref="A352:A353"/>
    <mergeCell ref="B352:B353"/>
    <mergeCell ref="C352:C353"/>
    <mergeCell ref="D352:D353"/>
    <mergeCell ref="E352:E353"/>
    <mergeCell ref="F352:F353"/>
    <mergeCell ref="D350:D351"/>
    <mergeCell ref="C350:C351"/>
    <mergeCell ref="A350:A351"/>
    <mergeCell ref="B350:B351"/>
    <mergeCell ref="E346:E347"/>
    <mergeCell ref="F346:F347"/>
    <mergeCell ref="A348:A349"/>
    <mergeCell ref="B348:B349"/>
    <mergeCell ref="C348:C349"/>
    <mergeCell ref="D348:D349"/>
    <mergeCell ref="E348:E349"/>
    <mergeCell ref="F348:F349"/>
    <mergeCell ref="D346:D347"/>
    <mergeCell ref="C346:C347"/>
    <mergeCell ref="A346:A347"/>
    <mergeCell ref="B346:B347"/>
    <mergeCell ref="E342:E343"/>
    <mergeCell ref="F342:F343"/>
    <mergeCell ref="A344:A345"/>
    <mergeCell ref="B344:B345"/>
    <mergeCell ref="C344:C345"/>
    <mergeCell ref="D344:D345"/>
    <mergeCell ref="E344:E345"/>
    <mergeCell ref="F344:F345"/>
    <mergeCell ref="D342:D343"/>
    <mergeCell ref="C342:C343"/>
    <mergeCell ref="A342:A343"/>
    <mergeCell ref="B342:B343"/>
    <mergeCell ref="E338:E339"/>
    <mergeCell ref="F338:F339"/>
    <mergeCell ref="A340:A341"/>
    <mergeCell ref="B340:B341"/>
    <mergeCell ref="C340:C341"/>
    <mergeCell ref="D340:D341"/>
    <mergeCell ref="E340:E341"/>
    <mergeCell ref="F340:F341"/>
    <mergeCell ref="D338:D339"/>
    <mergeCell ref="C338:C339"/>
    <mergeCell ref="A338:A339"/>
    <mergeCell ref="B338:B339"/>
    <mergeCell ref="E334:E335"/>
    <mergeCell ref="F334:F335"/>
    <mergeCell ref="A336:A337"/>
    <mergeCell ref="B336:B337"/>
    <mergeCell ref="C336:C337"/>
    <mergeCell ref="D336:D337"/>
    <mergeCell ref="E336:E337"/>
    <mergeCell ref="F336:F337"/>
    <mergeCell ref="D334:D335"/>
    <mergeCell ref="C334:C335"/>
    <mergeCell ref="A334:A335"/>
    <mergeCell ref="B334:B335"/>
    <mergeCell ref="E330:E331"/>
    <mergeCell ref="F330:F331"/>
    <mergeCell ref="A332:A333"/>
    <mergeCell ref="B332:B333"/>
    <mergeCell ref="C332:C333"/>
    <mergeCell ref="D332:D333"/>
    <mergeCell ref="E332:E333"/>
    <mergeCell ref="F332:F333"/>
    <mergeCell ref="D330:D331"/>
    <mergeCell ref="C330:C331"/>
    <mergeCell ref="A330:A331"/>
    <mergeCell ref="B330:B331"/>
    <mergeCell ref="E326:E327"/>
    <mergeCell ref="F326:F327"/>
    <mergeCell ref="A328:A329"/>
    <mergeCell ref="B328:B329"/>
    <mergeCell ref="C328:C329"/>
    <mergeCell ref="D328:D329"/>
    <mergeCell ref="E328:E329"/>
    <mergeCell ref="F328:F329"/>
    <mergeCell ref="D326:D327"/>
    <mergeCell ref="C326:C327"/>
    <mergeCell ref="A326:A327"/>
    <mergeCell ref="B326:B327"/>
    <mergeCell ref="E322:E323"/>
    <mergeCell ref="F322:F323"/>
    <mergeCell ref="A324:A325"/>
    <mergeCell ref="B324:B325"/>
    <mergeCell ref="C324:C325"/>
    <mergeCell ref="D324:D325"/>
    <mergeCell ref="E324:E325"/>
    <mergeCell ref="F324:F325"/>
    <mergeCell ref="D322:D323"/>
    <mergeCell ref="C322:C323"/>
    <mergeCell ref="A322:A323"/>
    <mergeCell ref="B322:B323"/>
    <mergeCell ref="E318:E319"/>
    <mergeCell ref="F318:F319"/>
    <mergeCell ref="A320:A321"/>
    <mergeCell ref="B320:B321"/>
    <mergeCell ref="C320:C321"/>
    <mergeCell ref="D320:D321"/>
    <mergeCell ref="E320:E321"/>
    <mergeCell ref="F320:F321"/>
    <mergeCell ref="D318:D319"/>
    <mergeCell ref="C318:C319"/>
    <mergeCell ref="A318:A319"/>
    <mergeCell ref="B318:B319"/>
    <mergeCell ref="E314:E315"/>
    <mergeCell ref="F314:F315"/>
    <mergeCell ref="A316:A317"/>
    <mergeCell ref="B316:B317"/>
    <mergeCell ref="C316:C317"/>
    <mergeCell ref="D316:D317"/>
    <mergeCell ref="E316:E317"/>
    <mergeCell ref="F316:F317"/>
    <mergeCell ref="D314:D315"/>
    <mergeCell ref="C314:C315"/>
    <mergeCell ref="A314:A315"/>
    <mergeCell ref="B314:B315"/>
    <mergeCell ref="E310:E311"/>
    <mergeCell ref="F310:F311"/>
    <mergeCell ref="A312:A313"/>
    <mergeCell ref="B312:B313"/>
    <mergeCell ref="C312:C313"/>
    <mergeCell ref="D312:D313"/>
    <mergeCell ref="E312:E313"/>
    <mergeCell ref="F312:F313"/>
    <mergeCell ref="D310:D311"/>
    <mergeCell ref="C310:C311"/>
    <mergeCell ref="A310:A311"/>
    <mergeCell ref="B310:B311"/>
    <mergeCell ref="E306:E307"/>
    <mergeCell ref="F306:F307"/>
    <mergeCell ref="A308:A309"/>
    <mergeCell ref="B308:B309"/>
    <mergeCell ref="C308:C309"/>
    <mergeCell ref="D308:D309"/>
    <mergeCell ref="E308:E309"/>
    <mergeCell ref="F308:F309"/>
    <mergeCell ref="D306:D307"/>
    <mergeCell ref="C306:C307"/>
    <mergeCell ref="A306:A307"/>
    <mergeCell ref="B306:B307"/>
    <mergeCell ref="E302:E303"/>
    <mergeCell ref="F302:F303"/>
    <mergeCell ref="A304:A305"/>
    <mergeCell ref="B304:B305"/>
    <mergeCell ref="C304:C305"/>
    <mergeCell ref="D304:D305"/>
    <mergeCell ref="E304:E305"/>
    <mergeCell ref="F304:F305"/>
    <mergeCell ref="D302:D303"/>
    <mergeCell ref="C302:C303"/>
    <mergeCell ref="A302:A303"/>
    <mergeCell ref="B302:B303"/>
    <mergeCell ref="E298:E299"/>
    <mergeCell ref="F298:F299"/>
    <mergeCell ref="A300:A301"/>
    <mergeCell ref="B300:B301"/>
    <mergeCell ref="C300:C301"/>
    <mergeCell ref="D300:D301"/>
    <mergeCell ref="E300:E301"/>
    <mergeCell ref="F300:F301"/>
    <mergeCell ref="D298:D299"/>
    <mergeCell ref="C298:C299"/>
    <mergeCell ref="A298:A299"/>
    <mergeCell ref="B298:B299"/>
    <mergeCell ref="E294:E295"/>
    <mergeCell ref="F294:F295"/>
    <mergeCell ref="A296:A297"/>
    <mergeCell ref="B296:B297"/>
    <mergeCell ref="C296:C297"/>
    <mergeCell ref="D296:D297"/>
    <mergeCell ref="E296:E297"/>
    <mergeCell ref="F296:F297"/>
    <mergeCell ref="D294:D295"/>
    <mergeCell ref="C294:C295"/>
    <mergeCell ref="A294:A295"/>
    <mergeCell ref="B294:B295"/>
    <mergeCell ref="E290:E291"/>
    <mergeCell ref="F290:F291"/>
    <mergeCell ref="A292:A293"/>
    <mergeCell ref="B292:B293"/>
    <mergeCell ref="C292:C293"/>
    <mergeCell ref="D292:D293"/>
    <mergeCell ref="E292:E293"/>
    <mergeCell ref="F292:F293"/>
    <mergeCell ref="D290:D291"/>
    <mergeCell ref="C290:C291"/>
    <mergeCell ref="A290:A291"/>
    <mergeCell ref="B290:B291"/>
    <mergeCell ref="E286:E287"/>
    <mergeCell ref="F286:F287"/>
    <mergeCell ref="A288:A289"/>
    <mergeCell ref="B288:B289"/>
    <mergeCell ref="C288:C289"/>
    <mergeCell ref="D288:D289"/>
    <mergeCell ref="E288:E289"/>
    <mergeCell ref="F288:F289"/>
    <mergeCell ref="D286:D287"/>
    <mergeCell ref="C286:C287"/>
    <mergeCell ref="A286:A287"/>
    <mergeCell ref="B286:B287"/>
    <mergeCell ref="E282:E283"/>
    <mergeCell ref="F282:F283"/>
    <mergeCell ref="A284:A285"/>
    <mergeCell ref="B284:B285"/>
    <mergeCell ref="C284:C285"/>
    <mergeCell ref="D284:D285"/>
    <mergeCell ref="E284:E285"/>
    <mergeCell ref="F284:F285"/>
    <mergeCell ref="D282:D283"/>
    <mergeCell ref="C282:C283"/>
    <mergeCell ref="A282:A283"/>
    <mergeCell ref="B282:B283"/>
    <mergeCell ref="E278:E279"/>
    <mergeCell ref="F278:F279"/>
    <mergeCell ref="A280:A281"/>
    <mergeCell ref="B280:B281"/>
    <mergeCell ref="C280:C281"/>
    <mergeCell ref="D280:D281"/>
    <mergeCell ref="E280:E281"/>
    <mergeCell ref="F280:F281"/>
    <mergeCell ref="D278:D279"/>
    <mergeCell ref="C278:C279"/>
    <mergeCell ref="A278:A279"/>
    <mergeCell ref="B278:B279"/>
    <mergeCell ref="E274:E275"/>
    <mergeCell ref="F274:F275"/>
    <mergeCell ref="A276:A277"/>
    <mergeCell ref="B276:B277"/>
    <mergeCell ref="C276:C277"/>
    <mergeCell ref="D276:D277"/>
    <mergeCell ref="E276:E277"/>
    <mergeCell ref="F276:F277"/>
    <mergeCell ref="D274:D275"/>
    <mergeCell ref="C274:C275"/>
    <mergeCell ref="A274:A275"/>
    <mergeCell ref="B274:B275"/>
    <mergeCell ref="E270:E271"/>
    <mergeCell ref="F270:F271"/>
    <mergeCell ref="A272:A273"/>
    <mergeCell ref="B272:B273"/>
    <mergeCell ref="C272:C273"/>
    <mergeCell ref="D272:D273"/>
    <mergeCell ref="E272:E273"/>
    <mergeCell ref="F272:F273"/>
    <mergeCell ref="D270:D271"/>
    <mergeCell ref="C270:C271"/>
    <mergeCell ref="A270:A271"/>
    <mergeCell ref="B270:B271"/>
    <mergeCell ref="E266:E267"/>
    <mergeCell ref="F266:F267"/>
    <mergeCell ref="A268:A269"/>
    <mergeCell ref="B268:B269"/>
    <mergeCell ref="C268:C269"/>
    <mergeCell ref="D268:D269"/>
    <mergeCell ref="E268:E269"/>
    <mergeCell ref="F268:F269"/>
    <mergeCell ref="D266:D267"/>
    <mergeCell ref="C266:C267"/>
    <mergeCell ref="A266:A267"/>
    <mergeCell ref="B266:B267"/>
    <mergeCell ref="E262:E263"/>
    <mergeCell ref="F262:F263"/>
    <mergeCell ref="A264:A265"/>
    <mergeCell ref="B264:B265"/>
    <mergeCell ref="C264:C265"/>
    <mergeCell ref="D264:D265"/>
    <mergeCell ref="E264:E265"/>
    <mergeCell ref="F264:F265"/>
    <mergeCell ref="D262:D263"/>
    <mergeCell ref="C262:C263"/>
    <mergeCell ref="A262:A263"/>
    <mergeCell ref="B262:B263"/>
    <mergeCell ref="E258:E259"/>
    <mergeCell ref="F258:F259"/>
    <mergeCell ref="A260:A261"/>
    <mergeCell ref="B260:B261"/>
    <mergeCell ref="C260:C261"/>
    <mergeCell ref="D260:D261"/>
    <mergeCell ref="E260:E261"/>
    <mergeCell ref="F260:F261"/>
    <mergeCell ref="D258:D259"/>
    <mergeCell ref="C258:C259"/>
    <mergeCell ref="A258:A259"/>
    <mergeCell ref="B258:B259"/>
    <mergeCell ref="E254:E255"/>
    <mergeCell ref="F254:F255"/>
    <mergeCell ref="A256:A257"/>
    <mergeCell ref="B256:B257"/>
    <mergeCell ref="C256:C257"/>
    <mergeCell ref="D256:D257"/>
    <mergeCell ref="E256:E257"/>
    <mergeCell ref="F256:F257"/>
    <mergeCell ref="D254:D255"/>
    <mergeCell ref="C254:C255"/>
    <mergeCell ref="A254:A255"/>
    <mergeCell ref="B254:B255"/>
    <mergeCell ref="E250:E251"/>
    <mergeCell ref="F250:F251"/>
    <mergeCell ref="A252:A253"/>
    <mergeCell ref="B252:B253"/>
    <mergeCell ref="C252:C253"/>
    <mergeCell ref="D252:D253"/>
    <mergeCell ref="E252:E253"/>
    <mergeCell ref="F252:F253"/>
    <mergeCell ref="D250:D251"/>
    <mergeCell ref="C250:C251"/>
    <mergeCell ref="A250:A251"/>
    <mergeCell ref="B250:B251"/>
    <mergeCell ref="E246:E247"/>
    <mergeCell ref="F246:F247"/>
    <mergeCell ref="A248:A249"/>
    <mergeCell ref="B248:B249"/>
    <mergeCell ref="C248:C249"/>
    <mergeCell ref="D248:D249"/>
    <mergeCell ref="E248:E249"/>
    <mergeCell ref="F248:F249"/>
    <mergeCell ref="D246:D247"/>
    <mergeCell ref="C246:C247"/>
    <mergeCell ref="A246:A247"/>
    <mergeCell ref="B246:B247"/>
    <mergeCell ref="E242:E243"/>
    <mergeCell ref="F242:F243"/>
    <mergeCell ref="A244:A245"/>
    <mergeCell ref="B244:B245"/>
    <mergeCell ref="C244:C245"/>
    <mergeCell ref="D244:D245"/>
    <mergeCell ref="E244:E245"/>
    <mergeCell ref="F244:F245"/>
    <mergeCell ref="D242:D243"/>
    <mergeCell ref="C242:C243"/>
    <mergeCell ref="A242:A243"/>
    <mergeCell ref="B242:B243"/>
    <mergeCell ref="E238:E239"/>
    <mergeCell ref="F238:F239"/>
    <mergeCell ref="A240:A241"/>
    <mergeCell ref="B240:B241"/>
    <mergeCell ref="C240:C241"/>
    <mergeCell ref="D240:D241"/>
    <mergeCell ref="E240:E241"/>
    <mergeCell ref="F240:F241"/>
    <mergeCell ref="D238:D239"/>
    <mergeCell ref="C238:C239"/>
    <mergeCell ref="A238:A239"/>
    <mergeCell ref="B238:B239"/>
    <mergeCell ref="E234:E235"/>
    <mergeCell ref="F234:F235"/>
    <mergeCell ref="A236:A237"/>
    <mergeCell ref="B236:B237"/>
    <mergeCell ref="C236:C237"/>
    <mergeCell ref="D236:D237"/>
    <mergeCell ref="E236:E237"/>
    <mergeCell ref="F236:F237"/>
    <mergeCell ref="D234:D235"/>
    <mergeCell ref="C234:C235"/>
    <mergeCell ref="A234:A235"/>
    <mergeCell ref="B234:B235"/>
    <mergeCell ref="E230:E231"/>
    <mergeCell ref="F230:F231"/>
    <mergeCell ref="A232:A233"/>
    <mergeCell ref="B232:B233"/>
    <mergeCell ref="C232:C233"/>
    <mergeCell ref="D232:D233"/>
    <mergeCell ref="E232:E233"/>
    <mergeCell ref="F232:F233"/>
    <mergeCell ref="D230:D231"/>
    <mergeCell ref="C230:C231"/>
    <mergeCell ref="A230:A231"/>
    <mergeCell ref="B230:B231"/>
    <mergeCell ref="E226:E227"/>
    <mergeCell ref="F226:F227"/>
    <mergeCell ref="A228:A229"/>
    <mergeCell ref="B228:B229"/>
    <mergeCell ref="C228:C229"/>
    <mergeCell ref="D228:D229"/>
    <mergeCell ref="E228:E229"/>
    <mergeCell ref="F228:F229"/>
    <mergeCell ref="D226:D227"/>
    <mergeCell ref="C226:C227"/>
    <mergeCell ref="A226:A227"/>
    <mergeCell ref="B226:B227"/>
    <mergeCell ref="E222:E223"/>
    <mergeCell ref="F222:F223"/>
    <mergeCell ref="A224:A225"/>
    <mergeCell ref="B224:B225"/>
    <mergeCell ref="C224:C225"/>
    <mergeCell ref="D224:D225"/>
    <mergeCell ref="E224:E225"/>
    <mergeCell ref="F224:F225"/>
    <mergeCell ref="D222:D223"/>
    <mergeCell ref="C222:C223"/>
    <mergeCell ref="A222:A223"/>
    <mergeCell ref="B222:B223"/>
    <mergeCell ref="E218:E219"/>
    <mergeCell ref="F218:F219"/>
    <mergeCell ref="A220:A221"/>
    <mergeCell ref="B220:B221"/>
    <mergeCell ref="C220:C221"/>
    <mergeCell ref="D220:D221"/>
    <mergeCell ref="E220:E221"/>
    <mergeCell ref="F220:F221"/>
    <mergeCell ref="D218:D219"/>
    <mergeCell ref="C218:C219"/>
    <mergeCell ref="A218:A219"/>
    <mergeCell ref="B218:B219"/>
    <mergeCell ref="E214:E215"/>
    <mergeCell ref="F214:F215"/>
    <mergeCell ref="A216:A217"/>
    <mergeCell ref="B216:B217"/>
    <mergeCell ref="C216:C217"/>
    <mergeCell ref="D216:D217"/>
    <mergeCell ref="E216:E217"/>
    <mergeCell ref="F216:F217"/>
    <mergeCell ref="D214:D215"/>
    <mergeCell ref="C214:C215"/>
    <mergeCell ref="A214:A215"/>
    <mergeCell ref="B214:B215"/>
    <mergeCell ref="E210:E211"/>
    <mergeCell ref="F210:F211"/>
    <mergeCell ref="A212:A213"/>
    <mergeCell ref="B212:B213"/>
    <mergeCell ref="C212:C213"/>
    <mergeCell ref="D212:D213"/>
    <mergeCell ref="E212:E213"/>
    <mergeCell ref="F212:F213"/>
    <mergeCell ref="D210:D211"/>
    <mergeCell ref="C210:C211"/>
    <mergeCell ref="A210:A211"/>
    <mergeCell ref="B210:B211"/>
    <mergeCell ref="E206:E207"/>
    <mergeCell ref="F206:F207"/>
    <mergeCell ref="A208:A209"/>
    <mergeCell ref="B208:B209"/>
    <mergeCell ref="C208:C209"/>
    <mergeCell ref="D208:D209"/>
    <mergeCell ref="E208:E209"/>
    <mergeCell ref="F208:F209"/>
    <mergeCell ref="D206:D207"/>
    <mergeCell ref="C206:C207"/>
    <mergeCell ref="A206:A207"/>
    <mergeCell ref="B206:B207"/>
    <mergeCell ref="E202:E203"/>
    <mergeCell ref="F202:F203"/>
    <mergeCell ref="A204:A205"/>
    <mergeCell ref="B204:B205"/>
    <mergeCell ref="C204:C205"/>
    <mergeCell ref="D204:D205"/>
    <mergeCell ref="E204:E205"/>
    <mergeCell ref="F204:F205"/>
    <mergeCell ref="D202:D203"/>
    <mergeCell ref="C202:C203"/>
    <mergeCell ref="A202:A203"/>
    <mergeCell ref="B202:B203"/>
    <mergeCell ref="E198:E199"/>
    <mergeCell ref="F198:F199"/>
    <mergeCell ref="A200:A201"/>
    <mergeCell ref="B200:B201"/>
    <mergeCell ref="C200:C201"/>
    <mergeCell ref="D200:D201"/>
    <mergeCell ref="E200:E201"/>
    <mergeCell ref="F200:F201"/>
    <mergeCell ref="D198:D199"/>
    <mergeCell ref="C198:C199"/>
    <mergeCell ref="A198:A199"/>
    <mergeCell ref="B198:B199"/>
    <mergeCell ref="E194:E195"/>
    <mergeCell ref="F194:F195"/>
    <mergeCell ref="A196:A197"/>
    <mergeCell ref="B196:B197"/>
    <mergeCell ref="C196:C197"/>
    <mergeCell ref="D196:D197"/>
    <mergeCell ref="E196:E197"/>
    <mergeCell ref="F196:F197"/>
    <mergeCell ref="D194:D195"/>
    <mergeCell ref="C194:C195"/>
    <mergeCell ref="A194:A195"/>
    <mergeCell ref="B194:B195"/>
    <mergeCell ref="E190:E191"/>
    <mergeCell ref="F190:F191"/>
    <mergeCell ref="A192:A193"/>
    <mergeCell ref="B192:B193"/>
    <mergeCell ref="C192:C193"/>
    <mergeCell ref="D192:D193"/>
    <mergeCell ref="E192:E193"/>
    <mergeCell ref="F192:F193"/>
    <mergeCell ref="D190:D191"/>
    <mergeCell ref="C190:C191"/>
    <mergeCell ref="A190:A191"/>
    <mergeCell ref="B190:B191"/>
    <mergeCell ref="E186:E187"/>
    <mergeCell ref="F186:F187"/>
    <mergeCell ref="A188:A189"/>
    <mergeCell ref="B188:B189"/>
    <mergeCell ref="C188:C189"/>
    <mergeCell ref="D188:D189"/>
    <mergeCell ref="E188:E189"/>
    <mergeCell ref="F188:F189"/>
    <mergeCell ref="D186:D187"/>
    <mergeCell ref="C186:C187"/>
    <mergeCell ref="A186:A187"/>
    <mergeCell ref="B186:B187"/>
    <mergeCell ref="E182:E183"/>
    <mergeCell ref="F182:F183"/>
    <mergeCell ref="A184:A185"/>
    <mergeCell ref="B184:B185"/>
    <mergeCell ref="C184:C185"/>
    <mergeCell ref="D184:D185"/>
    <mergeCell ref="E184:E185"/>
    <mergeCell ref="F184:F185"/>
    <mergeCell ref="D182:D183"/>
    <mergeCell ref="C182:C183"/>
    <mergeCell ref="A182:A183"/>
    <mergeCell ref="B182:B183"/>
    <mergeCell ref="E178:E179"/>
    <mergeCell ref="F178:F179"/>
    <mergeCell ref="A180:A181"/>
    <mergeCell ref="B180:B181"/>
    <mergeCell ref="C180:C181"/>
    <mergeCell ref="D180:D181"/>
    <mergeCell ref="E180:E181"/>
    <mergeCell ref="F180:F181"/>
    <mergeCell ref="D178:D179"/>
    <mergeCell ref="C178:C179"/>
    <mergeCell ref="A178:A179"/>
    <mergeCell ref="B178:B179"/>
    <mergeCell ref="E174:E175"/>
    <mergeCell ref="F174:F175"/>
    <mergeCell ref="A176:A177"/>
    <mergeCell ref="B176:B177"/>
    <mergeCell ref="C176:C177"/>
    <mergeCell ref="D176:D177"/>
    <mergeCell ref="E176:E177"/>
    <mergeCell ref="F176:F177"/>
    <mergeCell ref="D174:D175"/>
    <mergeCell ref="C174:C175"/>
    <mergeCell ref="A174:A175"/>
    <mergeCell ref="B174:B175"/>
    <mergeCell ref="E170:E171"/>
    <mergeCell ref="F170:F171"/>
    <mergeCell ref="A172:A173"/>
    <mergeCell ref="B172:B173"/>
    <mergeCell ref="C172:C173"/>
    <mergeCell ref="D172:D173"/>
    <mergeCell ref="E172:E173"/>
    <mergeCell ref="F172:F173"/>
    <mergeCell ref="D170:D171"/>
    <mergeCell ref="C170:C171"/>
    <mergeCell ref="A170:A171"/>
    <mergeCell ref="B170:B171"/>
    <mergeCell ref="E166:E167"/>
    <mergeCell ref="F166:F167"/>
    <mergeCell ref="A168:A169"/>
    <mergeCell ref="B168:B169"/>
    <mergeCell ref="C168:C169"/>
    <mergeCell ref="D168:D169"/>
    <mergeCell ref="E168:E169"/>
    <mergeCell ref="F168:F169"/>
    <mergeCell ref="D166:D167"/>
    <mergeCell ref="C166:C167"/>
    <mergeCell ref="A166:A167"/>
    <mergeCell ref="B166:B167"/>
    <mergeCell ref="E162:E163"/>
    <mergeCell ref="F162:F163"/>
    <mergeCell ref="A164:A165"/>
    <mergeCell ref="B164:B165"/>
    <mergeCell ref="C164:C165"/>
    <mergeCell ref="D164:D165"/>
    <mergeCell ref="E164:E165"/>
    <mergeCell ref="F164:F165"/>
    <mergeCell ref="D162:D163"/>
    <mergeCell ref="C162:C163"/>
    <mergeCell ref="A162:A163"/>
    <mergeCell ref="B162:B163"/>
    <mergeCell ref="E158:E159"/>
    <mergeCell ref="F158:F159"/>
    <mergeCell ref="A160:A161"/>
    <mergeCell ref="B160:B161"/>
    <mergeCell ref="C160:C161"/>
    <mergeCell ref="D160:D161"/>
    <mergeCell ref="E160:E161"/>
    <mergeCell ref="F160:F161"/>
    <mergeCell ref="D158:D159"/>
    <mergeCell ref="C158:C159"/>
    <mergeCell ref="A158:A159"/>
    <mergeCell ref="B158:B159"/>
    <mergeCell ref="E154:E155"/>
    <mergeCell ref="F154:F155"/>
    <mergeCell ref="A156:A157"/>
    <mergeCell ref="B156:B157"/>
    <mergeCell ref="C156:C157"/>
    <mergeCell ref="D156:D157"/>
    <mergeCell ref="E156:E157"/>
    <mergeCell ref="F156:F157"/>
    <mergeCell ref="D154:D155"/>
    <mergeCell ref="C154:C155"/>
    <mergeCell ref="A154:A155"/>
    <mergeCell ref="B154:B155"/>
    <mergeCell ref="E150:E151"/>
    <mergeCell ref="F150:F151"/>
    <mergeCell ref="A152:A153"/>
    <mergeCell ref="B152:B153"/>
    <mergeCell ref="C152:C153"/>
    <mergeCell ref="D152:D153"/>
    <mergeCell ref="E152:E153"/>
    <mergeCell ref="F152:F153"/>
    <mergeCell ref="D150:D151"/>
    <mergeCell ref="C150:C151"/>
    <mergeCell ref="A150:A151"/>
    <mergeCell ref="B150:B151"/>
    <mergeCell ref="E146:E147"/>
    <mergeCell ref="F146:F147"/>
    <mergeCell ref="A148:A149"/>
    <mergeCell ref="B148:B149"/>
    <mergeCell ref="C148:C149"/>
    <mergeCell ref="D148:D149"/>
    <mergeCell ref="E148:E149"/>
    <mergeCell ref="F148:F149"/>
    <mergeCell ref="D146:D147"/>
    <mergeCell ref="C146:C147"/>
    <mergeCell ref="A146:A147"/>
    <mergeCell ref="B146:B147"/>
    <mergeCell ref="E142:E143"/>
    <mergeCell ref="F142:F143"/>
    <mergeCell ref="A144:A145"/>
    <mergeCell ref="B144:B145"/>
    <mergeCell ref="C144:C145"/>
    <mergeCell ref="D144:D145"/>
    <mergeCell ref="E144:E145"/>
    <mergeCell ref="F144:F145"/>
    <mergeCell ref="D142:D143"/>
    <mergeCell ref="C142:C143"/>
    <mergeCell ref="A142:A143"/>
    <mergeCell ref="B142:B143"/>
    <mergeCell ref="E138:E139"/>
    <mergeCell ref="F138:F139"/>
    <mergeCell ref="A140:A141"/>
    <mergeCell ref="B140:B141"/>
    <mergeCell ref="C140:C141"/>
    <mergeCell ref="D140:D141"/>
    <mergeCell ref="E140:E141"/>
    <mergeCell ref="F140:F141"/>
    <mergeCell ref="D138:D139"/>
    <mergeCell ref="C138:C139"/>
    <mergeCell ref="A138:A139"/>
    <mergeCell ref="B138:B139"/>
    <mergeCell ref="E134:E135"/>
    <mergeCell ref="F134:F135"/>
    <mergeCell ref="A136:A137"/>
    <mergeCell ref="B136:B137"/>
    <mergeCell ref="C136:C137"/>
    <mergeCell ref="D136:D137"/>
    <mergeCell ref="E136:E137"/>
    <mergeCell ref="F136:F137"/>
    <mergeCell ref="D134:D135"/>
    <mergeCell ref="C134:C135"/>
    <mergeCell ref="A134:A135"/>
    <mergeCell ref="B134:B135"/>
    <mergeCell ref="E130:E131"/>
    <mergeCell ref="F130:F131"/>
    <mergeCell ref="A132:A133"/>
    <mergeCell ref="B132:B133"/>
    <mergeCell ref="C132:C133"/>
    <mergeCell ref="D132:D133"/>
    <mergeCell ref="E132:E133"/>
    <mergeCell ref="F132:F133"/>
    <mergeCell ref="D130:D131"/>
    <mergeCell ref="C130:C131"/>
    <mergeCell ref="A130:A131"/>
    <mergeCell ref="B130:B131"/>
    <mergeCell ref="E126:E127"/>
    <mergeCell ref="F126:F127"/>
    <mergeCell ref="A128:A129"/>
    <mergeCell ref="B128:B129"/>
    <mergeCell ref="C128:C129"/>
    <mergeCell ref="D128:D129"/>
    <mergeCell ref="E128:E129"/>
    <mergeCell ref="F128:F129"/>
    <mergeCell ref="D126:D127"/>
    <mergeCell ref="C126:C127"/>
    <mergeCell ref="A126:A127"/>
    <mergeCell ref="B126:B127"/>
    <mergeCell ref="E122:E123"/>
    <mergeCell ref="F122:F123"/>
    <mergeCell ref="A124:A125"/>
    <mergeCell ref="B124:B125"/>
    <mergeCell ref="C124:C125"/>
    <mergeCell ref="D124:D125"/>
    <mergeCell ref="E124:E125"/>
    <mergeCell ref="F124:F125"/>
    <mergeCell ref="D122:D123"/>
    <mergeCell ref="C122:C123"/>
    <mergeCell ref="A122:A123"/>
    <mergeCell ref="B122:B123"/>
    <mergeCell ref="E118:E119"/>
    <mergeCell ref="F118:F119"/>
    <mergeCell ref="A120:A121"/>
    <mergeCell ref="B120:B121"/>
    <mergeCell ref="C120:C121"/>
    <mergeCell ref="D120:D121"/>
    <mergeCell ref="E120:E121"/>
    <mergeCell ref="F120:F121"/>
    <mergeCell ref="D118:D119"/>
    <mergeCell ref="C118:C119"/>
    <mergeCell ref="A118:A119"/>
    <mergeCell ref="B118:B119"/>
    <mergeCell ref="E114:E115"/>
    <mergeCell ref="F114:F115"/>
    <mergeCell ref="A116:A117"/>
    <mergeCell ref="B116:B117"/>
    <mergeCell ref="C116:C117"/>
    <mergeCell ref="D116:D117"/>
    <mergeCell ref="E116:E117"/>
    <mergeCell ref="F116:F117"/>
    <mergeCell ref="D114:D115"/>
    <mergeCell ref="C114:C115"/>
    <mergeCell ref="A114:A115"/>
    <mergeCell ref="B114:B115"/>
    <mergeCell ref="E110:E111"/>
    <mergeCell ref="F110:F111"/>
    <mergeCell ref="A112:A113"/>
    <mergeCell ref="B112:B113"/>
    <mergeCell ref="C112:C113"/>
    <mergeCell ref="D112:D113"/>
    <mergeCell ref="E112:E113"/>
    <mergeCell ref="F112:F113"/>
    <mergeCell ref="D110:D111"/>
    <mergeCell ref="C110:C111"/>
    <mergeCell ref="A110:A111"/>
    <mergeCell ref="B110:B111"/>
    <mergeCell ref="E106:E107"/>
    <mergeCell ref="F106:F107"/>
    <mergeCell ref="A108:A109"/>
    <mergeCell ref="B108:B109"/>
    <mergeCell ref="C108:C109"/>
    <mergeCell ref="D108:D109"/>
    <mergeCell ref="E108:E109"/>
    <mergeCell ref="F108:F109"/>
    <mergeCell ref="D106:D107"/>
    <mergeCell ref="C106:C107"/>
    <mergeCell ref="A106:A107"/>
    <mergeCell ref="B106:B107"/>
    <mergeCell ref="E102:E103"/>
    <mergeCell ref="F102:F103"/>
    <mergeCell ref="A104:A105"/>
    <mergeCell ref="B104:B105"/>
    <mergeCell ref="C104:C105"/>
    <mergeCell ref="D104:D105"/>
    <mergeCell ref="E104:E105"/>
    <mergeCell ref="F104:F105"/>
    <mergeCell ref="D102:D103"/>
    <mergeCell ref="C102:C103"/>
    <mergeCell ref="A102:A103"/>
    <mergeCell ref="B102:B103"/>
    <mergeCell ref="E98:E99"/>
    <mergeCell ref="F98:F99"/>
    <mergeCell ref="A100:A101"/>
    <mergeCell ref="B100:B101"/>
    <mergeCell ref="C100:C101"/>
    <mergeCell ref="D100:D101"/>
    <mergeCell ref="E100:E101"/>
    <mergeCell ref="F100:F101"/>
    <mergeCell ref="D98:D99"/>
    <mergeCell ref="C98:C99"/>
    <mergeCell ref="A98:A99"/>
    <mergeCell ref="B98:B99"/>
    <mergeCell ref="E94:E95"/>
    <mergeCell ref="F94:F95"/>
    <mergeCell ref="A96:A97"/>
    <mergeCell ref="B96:B97"/>
    <mergeCell ref="C96:C97"/>
    <mergeCell ref="D96:D97"/>
    <mergeCell ref="E96:E97"/>
    <mergeCell ref="F96:F97"/>
    <mergeCell ref="D94:D95"/>
    <mergeCell ref="C94:C95"/>
    <mergeCell ref="A94:A95"/>
    <mergeCell ref="B94:B95"/>
    <mergeCell ref="E90:E91"/>
    <mergeCell ref="F90:F91"/>
    <mergeCell ref="A92:A93"/>
    <mergeCell ref="B92:B93"/>
    <mergeCell ref="C92:C93"/>
    <mergeCell ref="D92:D93"/>
    <mergeCell ref="E92:E93"/>
    <mergeCell ref="F92:F93"/>
    <mergeCell ref="D90:D91"/>
    <mergeCell ref="C90:C91"/>
    <mergeCell ref="A90:A91"/>
    <mergeCell ref="B90:B91"/>
    <mergeCell ref="E86:E87"/>
    <mergeCell ref="F86:F87"/>
    <mergeCell ref="A88:A89"/>
    <mergeCell ref="B88:B89"/>
    <mergeCell ref="C88:C89"/>
    <mergeCell ref="D88:D89"/>
    <mergeCell ref="E88:E89"/>
    <mergeCell ref="F88:F89"/>
    <mergeCell ref="D86:D87"/>
    <mergeCell ref="C86:C87"/>
    <mergeCell ref="A86:A87"/>
    <mergeCell ref="B86:B87"/>
    <mergeCell ref="E82:E83"/>
    <mergeCell ref="F82:F83"/>
    <mergeCell ref="A84:A85"/>
    <mergeCell ref="B84:B85"/>
    <mergeCell ref="C84:C85"/>
    <mergeCell ref="D84:D85"/>
    <mergeCell ref="E84:E85"/>
    <mergeCell ref="F84:F85"/>
    <mergeCell ref="D82:D83"/>
    <mergeCell ref="C82:C83"/>
    <mergeCell ref="A82:A83"/>
    <mergeCell ref="B82:B83"/>
    <mergeCell ref="E78:E79"/>
    <mergeCell ref="F78:F79"/>
    <mergeCell ref="A80:A81"/>
    <mergeCell ref="B80:B81"/>
    <mergeCell ref="C80:C81"/>
    <mergeCell ref="D80:D81"/>
    <mergeCell ref="E80:E81"/>
    <mergeCell ref="F80:F81"/>
    <mergeCell ref="D78:D79"/>
    <mergeCell ref="C78:C79"/>
    <mergeCell ref="A78:A79"/>
    <mergeCell ref="B78:B79"/>
    <mergeCell ref="E74:E75"/>
    <mergeCell ref="F74:F75"/>
    <mergeCell ref="A76:A77"/>
    <mergeCell ref="B76:B77"/>
    <mergeCell ref="C76:C77"/>
    <mergeCell ref="D76:D77"/>
    <mergeCell ref="E76:E77"/>
    <mergeCell ref="F76:F77"/>
    <mergeCell ref="D74:D75"/>
    <mergeCell ref="C74:C75"/>
    <mergeCell ref="A74:A75"/>
    <mergeCell ref="B74:B75"/>
    <mergeCell ref="E70:E71"/>
    <mergeCell ref="F70:F71"/>
    <mergeCell ref="A72:A73"/>
    <mergeCell ref="B72:B73"/>
    <mergeCell ref="C72:C73"/>
    <mergeCell ref="D72:D73"/>
    <mergeCell ref="E72:E73"/>
    <mergeCell ref="F72:F73"/>
    <mergeCell ref="D70:D71"/>
    <mergeCell ref="C70:C71"/>
    <mergeCell ref="A70:A71"/>
    <mergeCell ref="B70:B71"/>
    <mergeCell ref="E66:E67"/>
    <mergeCell ref="F66:F67"/>
    <mergeCell ref="A68:A69"/>
    <mergeCell ref="B68:B69"/>
    <mergeCell ref="C68:C69"/>
    <mergeCell ref="D68:D69"/>
    <mergeCell ref="E68:E69"/>
    <mergeCell ref="F68:F69"/>
    <mergeCell ref="D66:D67"/>
    <mergeCell ref="C66:C67"/>
    <mergeCell ref="A66:A67"/>
    <mergeCell ref="B66:B67"/>
    <mergeCell ref="E62:E63"/>
    <mergeCell ref="F62:F63"/>
    <mergeCell ref="A64:A65"/>
    <mergeCell ref="B64:B65"/>
    <mergeCell ref="C64:C65"/>
    <mergeCell ref="D64:D65"/>
    <mergeCell ref="E64:E65"/>
    <mergeCell ref="F64:F65"/>
    <mergeCell ref="D62:D63"/>
    <mergeCell ref="C62:C63"/>
    <mergeCell ref="A62:A63"/>
    <mergeCell ref="B62:B63"/>
    <mergeCell ref="E58:E59"/>
    <mergeCell ref="F58:F59"/>
    <mergeCell ref="A60:A61"/>
    <mergeCell ref="B60:B61"/>
    <mergeCell ref="C60:C61"/>
    <mergeCell ref="D60:D61"/>
    <mergeCell ref="E60:E61"/>
    <mergeCell ref="F60:F61"/>
    <mergeCell ref="D58:D59"/>
    <mergeCell ref="C58:C59"/>
    <mergeCell ref="A58:A59"/>
    <mergeCell ref="B58:B59"/>
    <mergeCell ref="E54:E55"/>
    <mergeCell ref="F54:F55"/>
    <mergeCell ref="A56:A57"/>
    <mergeCell ref="B56:B57"/>
    <mergeCell ref="C56:C57"/>
    <mergeCell ref="D56:D57"/>
    <mergeCell ref="E56:E57"/>
    <mergeCell ref="F56:F57"/>
    <mergeCell ref="D54:D55"/>
    <mergeCell ref="C54:C55"/>
    <mergeCell ref="A54:A55"/>
    <mergeCell ref="B54:B55"/>
    <mergeCell ref="E50:E51"/>
    <mergeCell ref="F50:F51"/>
    <mergeCell ref="A52:A53"/>
    <mergeCell ref="B52:B53"/>
    <mergeCell ref="C52:C53"/>
    <mergeCell ref="D52:D53"/>
    <mergeCell ref="E52:E53"/>
    <mergeCell ref="F52:F53"/>
    <mergeCell ref="D50:D51"/>
    <mergeCell ref="C50:C51"/>
    <mergeCell ref="A50:A51"/>
    <mergeCell ref="B50:B51"/>
    <mergeCell ref="E46:E47"/>
    <mergeCell ref="F46:F47"/>
    <mergeCell ref="A48:A49"/>
    <mergeCell ref="B48:B49"/>
    <mergeCell ref="C48:C49"/>
    <mergeCell ref="D48:D49"/>
    <mergeCell ref="E48:E49"/>
    <mergeCell ref="F48:F49"/>
    <mergeCell ref="D46:D47"/>
    <mergeCell ref="C46:C47"/>
    <mergeCell ref="A46:A47"/>
    <mergeCell ref="B46:B47"/>
    <mergeCell ref="E42:E43"/>
    <mergeCell ref="F42:F43"/>
    <mergeCell ref="A44:A45"/>
    <mergeCell ref="B44:B45"/>
    <mergeCell ref="C44:C45"/>
    <mergeCell ref="D44:D45"/>
    <mergeCell ref="E44:E45"/>
    <mergeCell ref="F44:F45"/>
    <mergeCell ref="D42:D43"/>
    <mergeCell ref="C42:C43"/>
    <mergeCell ref="A42:A43"/>
    <mergeCell ref="B42:B43"/>
    <mergeCell ref="E38:E39"/>
    <mergeCell ref="F38:F39"/>
    <mergeCell ref="A40:A41"/>
    <mergeCell ref="B40:B41"/>
    <mergeCell ref="C40:C41"/>
    <mergeCell ref="D40:D41"/>
    <mergeCell ref="E40:E41"/>
    <mergeCell ref="F40:F41"/>
    <mergeCell ref="D38:D39"/>
    <mergeCell ref="C38:C39"/>
    <mergeCell ref="A38:A39"/>
    <mergeCell ref="B38:B39"/>
    <mergeCell ref="E34:E35"/>
    <mergeCell ref="F34:F35"/>
    <mergeCell ref="A36:A37"/>
    <mergeCell ref="B36:B37"/>
    <mergeCell ref="C36:C37"/>
    <mergeCell ref="D36:D37"/>
    <mergeCell ref="E36:E37"/>
    <mergeCell ref="F36:F37"/>
    <mergeCell ref="D34:D35"/>
    <mergeCell ref="C34:C35"/>
    <mergeCell ref="A34:A35"/>
    <mergeCell ref="B34:B35"/>
    <mergeCell ref="E30:E31"/>
    <mergeCell ref="F30:F31"/>
    <mergeCell ref="A32:A33"/>
    <mergeCell ref="B32:B33"/>
    <mergeCell ref="C32:C33"/>
    <mergeCell ref="D32:D33"/>
    <mergeCell ref="E32:E33"/>
    <mergeCell ref="F32:F33"/>
    <mergeCell ref="D30:D31"/>
    <mergeCell ref="C30:C31"/>
    <mergeCell ref="A30:A31"/>
    <mergeCell ref="B30:B31"/>
    <mergeCell ref="E26:E27"/>
    <mergeCell ref="F26:F27"/>
    <mergeCell ref="A28:A29"/>
    <mergeCell ref="B28:B29"/>
    <mergeCell ref="C28:C29"/>
    <mergeCell ref="D28:D29"/>
    <mergeCell ref="E28:E29"/>
    <mergeCell ref="F28:F29"/>
    <mergeCell ref="D26:D27"/>
    <mergeCell ref="C26:C27"/>
    <mergeCell ref="A26:A27"/>
    <mergeCell ref="B26:B27"/>
    <mergeCell ref="E22:E23"/>
    <mergeCell ref="F22:F23"/>
    <mergeCell ref="A24:A25"/>
    <mergeCell ref="B24:B25"/>
    <mergeCell ref="C24:C25"/>
    <mergeCell ref="D24:D25"/>
    <mergeCell ref="E24:E25"/>
    <mergeCell ref="F24:F25"/>
    <mergeCell ref="D22:D23"/>
    <mergeCell ref="C22:C23"/>
    <mergeCell ref="A22:A23"/>
    <mergeCell ref="B22:B23"/>
    <mergeCell ref="E18:E19"/>
    <mergeCell ref="F18:F19"/>
    <mergeCell ref="A20:A21"/>
    <mergeCell ref="B20:B21"/>
    <mergeCell ref="C20:C21"/>
    <mergeCell ref="D20:D21"/>
    <mergeCell ref="E20:E21"/>
    <mergeCell ref="F20:F21"/>
    <mergeCell ref="D18:D19"/>
    <mergeCell ref="C18:C19"/>
    <mergeCell ref="A18:A19"/>
    <mergeCell ref="B18:B19"/>
    <mergeCell ref="E14:E15"/>
    <mergeCell ref="F14:F15"/>
    <mergeCell ref="A16:A17"/>
    <mergeCell ref="B16:B17"/>
    <mergeCell ref="C16:C17"/>
    <mergeCell ref="D16:D17"/>
    <mergeCell ref="E16:E17"/>
    <mergeCell ref="F16:F17"/>
    <mergeCell ref="D14:D15"/>
    <mergeCell ref="C14:C15"/>
    <mergeCell ref="A14:A15"/>
    <mergeCell ref="B14:B15"/>
    <mergeCell ref="E10:E11"/>
    <mergeCell ref="F10:F11"/>
    <mergeCell ref="A12:A13"/>
    <mergeCell ref="B12:B13"/>
    <mergeCell ref="C12:C13"/>
    <mergeCell ref="D12:D13"/>
    <mergeCell ref="E12:E13"/>
    <mergeCell ref="F12:F13"/>
    <mergeCell ref="D10:D11"/>
    <mergeCell ref="C10:C11"/>
    <mergeCell ref="A10:A11"/>
    <mergeCell ref="B10:B11"/>
    <mergeCell ref="E6:E7"/>
    <mergeCell ref="F6:F7"/>
    <mergeCell ref="A8:A9"/>
    <mergeCell ref="B8:B9"/>
    <mergeCell ref="C8:C9"/>
    <mergeCell ref="D8:D9"/>
    <mergeCell ref="E8:E9"/>
    <mergeCell ref="F8:F9"/>
    <mergeCell ref="D6:D7"/>
    <mergeCell ref="C6:C7"/>
    <mergeCell ref="A6:A7"/>
    <mergeCell ref="B6:B7"/>
  </mergeCells>
  <hyperlinks>
    <hyperlink ref="F4" r:id="rId1" display="javascript:top.update_main_win('Distribution', '/SCRIPT/DiskMat/scripts/designer/serve_student_mgmt.pl?SHOWSTATS+COURSEMGMT+1015850280', 5, 0)"/>
    <hyperlink ref="F3" r:id="rId2" display="javascript:top.update_main_win('Submissions', '/SCRIPT/DiskMat/scripts/designer/serve_quiz.pl?ACTION=SUBMISSIONS_SM&amp;amp;ID=1015850280', 5, 0)"/>
    <hyperlink ref="F2" r:id="rId3" display="/SCRIPT/DiskMat/scripts/designer/serve_student_mgmt.pl?REFRESH+COURSEMGMT+1015850280"/>
    <hyperlink ref="E4" r:id="rId4" display="javascript:top.update_main_win('Distribution', '/SCRIPT/DiskMat/scripts/designer/serve_student_mgmt.pl?SHOWSTATS+COURSEMGMT+1014629968', 5, 0)"/>
    <hyperlink ref="E3" r:id="rId5" display="javascript:top.update_main_win('Submissions', '/SCRIPT/DiskMat/scripts/designer/serve_quiz.pl?ACTION=SUBMISSIONS_SM&amp;amp;ID=1014629967', 5, 0)"/>
    <hyperlink ref="E2" r:id="rId6" display="/SCRIPT/DiskMat/scripts/designer/serve_student_mgmt.pl?REFRESH+COURSEMGMT+1014629968"/>
    <hyperlink ref="D4" r:id="rId7" display="javascript:top.update_main_win('Distribution', '/SCRIPT/DiskMat/scripts/designer/serve_student_mgmt.pl?SHOWSTATS+COURSEMGMT+1014025970', 5, 0)"/>
    <hyperlink ref="D3" r:id="rId8" display="javascript:top.update_main_win('Submissions', '/SCRIPT/DiskMat/scripts/designer/serve_quiz.pl?ACTION=SUBMISSIONS_SM&amp;amp;ID=1014025969', 5, 0)"/>
    <hyperlink ref="D2" r:id="rId9" display="/SCRIPT/DiskMat/scripts/designer/serve_student_mgmt.pl?REFRESH+COURSEMGMT+1014025970"/>
    <hyperlink ref="C4" r:id="rId10" display="javascript:top.update_main_win('Distribution', '/SCRIPT/DiskMat/scripts/designer/serve_student_mgmt.pl?SHOWSTATS+COURSEMGMT+1013524703', 5, 0)"/>
    <hyperlink ref="C3" r:id="rId11" display="javascript:top.update_main_win('Submissions', '/SCRIPT/DiskMat/scripts/designer/serve_quiz.pl?ACTION=SUBMISSIONS_SM&amp;amp;ID=1013524703', 5, 0)"/>
    <hyperlink ref="C2" r:id="rId12" display="/SCRIPT/DiskMat/scripts/designer/serve_student_mgmt.pl?REFRESH+COURSEMGMT+1013524703"/>
    <hyperlink ref="B3" r:id="rId13" display="javascript:top.update_main_win('Edit Column Values', '/SCRIPT/DiskMat/scripts/designer/serve_student_mgmt.pl?EDITCOL+COURSEMGMT+1013531514', 5, 0)"/>
    <hyperlink ref="B2" r:id="rId14" display="/SCRIPT/DiskMat/scripts/designer/serve_student_mgmt.pl?REFRESH+COURSEMGMT+1013531514"/>
    <hyperlink ref="A3" r:id="rId15" display="javascript:top.update_main_win('Edit Column Values', '/SCRIPT/DiskMat/scripts/designer/serve_student_mgmt.pl?EDITCOL+COURSEMGMT+959304660', 5, 0)"/>
    <hyperlink ref="A2" r:id="rId16" display="/SCRIPT/DiskMat/scripts/designer/serve_student_mgmt.pl?REFRESH+COURSEMGMT+959304660"/>
  </hyperlinks>
  <printOptions/>
  <pageMargins left="0.75" right="0.75" top="1" bottom="1" header="0.5" footer="0.5"/>
  <pageSetup horizontalDpi="600" verticalDpi="600" orientation="landscape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Manage Students</dc:title>
  <dc:subject/>
  <dc:creator>prank</dc:creator>
  <cp:keywords/>
  <dc:description/>
  <cp:lastModifiedBy>prank</cp:lastModifiedBy>
  <cp:lastPrinted>2002-03-13T07:58:41Z</cp:lastPrinted>
  <dcterms:created xsi:type="dcterms:W3CDTF">2002-03-13T07:51:07Z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