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241E9AC3-E706-40E4-A0D1-7A2BB8E9F31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utode müük - INDEX" sheetId="3" r:id="rId1"/>
    <sheet name="autode müük - OFFSET" sheetId="1" r:id="rId2"/>
    <sheet name="piirkonnad" sheetId="2" r:id="rId3"/>
    <sheet name="mitme aasta keskmine" sheetId="4" r:id="rId4"/>
    <sheet name="viimaste kuude keskmine" sheetId="5" r:id="rId5"/>
  </sheets>
  <definedNames>
    <definedName name="kollane">OFFSET(piirkonnad!$A$1,2,3,5,4)</definedName>
    <definedName name="numbrid">OFFSET(piirkonnad!$A$1,0,0,COUNT(piirkonnad!$A:$A),1)</definedName>
    <definedName name="roheline">OFFSET(piirkonnad!$I$1,10,-2,4,1)</definedName>
    <definedName name="tähed">OFFSET(piirkonnad!$A$1,0,1,COUNTA(piirkonnad!$B:$B),1)</definedName>
    <definedName name="tähed_ja_numbrid">OFFSET(piirkonnad!$A$1,0,0,COUNT(piirkonnad!$A:$A),2)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3" l="1"/>
  <c r="C41" i="3"/>
  <c r="D41" i="3"/>
  <c r="B42" i="3"/>
  <c r="C42" i="3"/>
  <c r="D42" i="3"/>
  <c r="C40" i="3"/>
  <c r="D40" i="3"/>
  <c r="B40" i="3"/>
  <c r="B27" i="3" a="1"/>
  <c r="B27" i="3" s="1"/>
  <c r="C27" i="3" a="1"/>
  <c r="C27" i="3" s="1"/>
  <c r="D27" i="3" a="1"/>
  <c r="D27" i="3"/>
  <c r="B28" i="3" a="1"/>
  <c r="B28" i="3"/>
  <c r="C28" i="3" a="1"/>
  <c r="C28" i="3"/>
  <c r="D28" i="3" a="1"/>
  <c r="D28" i="3"/>
  <c r="C26" i="3" a="1"/>
  <c r="C26" i="3" s="1"/>
  <c r="D26" i="3" a="1"/>
  <c r="D26" i="3"/>
  <c r="B26" i="3" a="1"/>
  <c r="B26" i="3" s="1"/>
  <c r="D2" i="5"/>
  <c r="H2" i="5"/>
  <c r="C7" i="4"/>
  <c r="C11" i="4"/>
  <c r="C9" i="4"/>
  <c r="C5" i="4"/>
  <c r="B34" i="3"/>
  <c r="C34" i="3"/>
  <c r="D34" i="3"/>
  <c r="B35" i="3"/>
  <c r="C35" i="3"/>
  <c r="D35" i="3"/>
  <c r="C33" i="3"/>
  <c r="D33" i="3"/>
  <c r="B33" i="3"/>
  <c r="B12" i="3"/>
  <c r="B19" i="3" s="1"/>
  <c r="E2" i="3"/>
  <c r="F4" i="3" s="1"/>
  <c r="G4" i="3" s="1"/>
  <c r="E3" i="3"/>
  <c r="F3" i="3"/>
  <c r="G3" i="3"/>
  <c r="E4" i="3"/>
  <c r="E5" i="3"/>
  <c r="F5" i="3" s="1"/>
  <c r="G5" i="3" s="1"/>
  <c r="E6" i="3"/>
  <c r="B7" i="3"/>
  <c r="C7" i="3"/>
  <c r="B8" i="3" s="1"/>
  <c r="D7" i="3"/>
  <c r="D8" i="3"/>
  <c r="C8" i="3"/>
  <c r="C12" i="3"/>
  <c r="C19" i="3"/>
  <c r="D12" i="3"/>
  <c r="D19" i="3" s="1"/>
  <c r="B13" i="3"/>
  <c r="B20" i="3"/>
  <c r="C13" i="3"/>
  <c r="D13" i="3"/>
  <c r="D20" i="3" s="1"/>
  <c r="B14" i="3"/>
  <c r="C14" i="3"/>
  <c r="C21" i="3"/>
  <c r="D14" i="3"/>
  <c r="C20" i="3"/>
  <c r="B21" i="3"/>
  <c r="D21" i="3"/>
  <c r="B13" i="1"/>
  <c r="B20" i="1" s="1"/>
  <c r="B27" i="1" s="1"/>
  <c r="C13" i="1"/>
  <c r="C20" i="1" s="1"/>
  <c r="C27" i="1" s="1"/>
  <c r="D13" i="1"/>
  <c r="D20" i="1"/>
  <c r="B14" i="1"/>
  <c r="B35" i="1" s="1"/>
  <c r="B21" i="1"/>
  <c r="C14" i="1"/>
  <c r="C35" i="1" s="1"/>
  <c r="C21" i="1"/>
  <c r="C28" i="1"/>
  <c r="D14" i="1"/>
  <c r="D35" i="1" s="1"/>
  <c r="D21" i="1"/>
  <c r="C12" i="1"/>
  <c r="C33" i="1" s="1"/>
  <c r="D12" i="1"/>
  <c r="D33" i="1" s="1"/>
  <c r="D19" i="1"/>
  <c r="D26" i="1"/>
  <c r="B12" i="1"/>
  <c r="B19" i="1" s="1"/>
  <c r="B26" i="1" s="1"/>
  <c r="B33" i="1"/>
  <c r="C7" i="1"/>
  <c r="B7" i="1"/>
  <c r="D7" i="1"/>
  <c r="D8" i="1" s="1"/>
  <c r="C8" i="1"/>
  <c r="B8" i="1"/>
  <c r="E2" i="1"/>
  <c r="E3" i="1"/>
  <c r="E4" i="1"/>
  <c r="E5" i="1"/>
  <c r="F2" i="1" s="1"/>
  <c r="G2" i="1" s="1"/>
  <c r="E6" i="1"/>
  <c r="F6" i="1" s="1"/>
  <c r="G6" i="1" s="1"/>
  <c r="F3" i="1"/>
  <c r="G3" i="1"/>
  <c r="F4" i="1"/>
  <c r="G4" i="1"/>
  <c r="F5" i="1"/>
  <c r="G5" i="1" s="1"/>
  <c r="C34" i="1"/>
  <c r="D34" i="1"/>
  <c r="D27" i="1"/>
  <c r="B28" i="1"/>
  <c r="D28" i="1"/>
  <c r="B4" i="4"/>
  <c r="B11" i="4"/>
  <c r="B10" i="4"/>
  <c r="B9" i="4"/>
  <c r="B8" i="4"/>
  <c r="B7" i="4"/>
  <c r="B6" i="4"/>
  <c r="B5" i="4"/>
  <c r="C6" i="4"/>
  <c r="C8" i="4"/>
  <c r="C10" i="4"/>
  <c r="C4" i="4"/>
  <c r="F6" i="3" l="1"/>
  <c r="G6" i="3" s="1"/>
  <c r="B34" i="1"/>
  <c r="C19" i="1"/>
  <c r="C26" i="1" s="1"/>
  <c r="F2" i="3"/>
  <c r="G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<sst xmlns="http://schemas.openxmlformats.org/spreadsheetml/2006/main" count="95" uniqueCount="32">
  <si>
    <t>Eesti</t>
  </si>
  <si>
    <t>Läti</t>
  </si>
  <si>
    <t>Leedu</t>
  </si>
  <si>
    <t>Kokku</t>
  </si>
  <si>
    <t>Koht</t>
  </si>
  <si>
    <t>Audi</t>
  </si>
  <si>
    <t>VW</t>
  </si>
  <si>
    <t>Toyota</t>
  </si>
  <si>
    <t>Opel</t>
  </si>
  <si>
    <t>BMW</t>
  </si>
  <si>
    <t>a</t>
  </si>
  <si>
    <t>b</t>
  </si>
  <si>
    <t>c</t>
  </si>
  <si>
    <t>1) Suurimad müügid LARGE</t>
  </si>
  <si>
    <t>2) Mitmendas reas on suurimad tulemused =MATCH</t>
  </si>
  <si>
    <t>3) Suurima müügiga margid =OFFSET</t>
  </si>
  <si>
    <t>4) Suurima müügiga margid =OFFSET ja MATCH koos</t>
  </si>
  <si>
    <t>3) Suurima müügiga margid =INDEX</t>
  </si>
  <si>
    <t>4) Suurima müügiga margid =INDEX ja MATCH koos</t>
  </si>
  <si>
    <t>keskmine</t>
  </si>
  <si>
    <t>summa</t>
  </si>
  <si>
    <t>Ford</t>
  </si>
  <si>
    <t>Subaru</t>
  </si>
  <si>
    <t>Nissan</t>
  </si>
  <si>
    <t>mitu aasta?</t>
  </si>
  <si>
    <t>Dünaamiline piirkond OFFSET-iga</t>
  </si>
  <si>
    <t>viimase 6 kuu keskmine</t>
  </si>
  <si>
    <t>alates:</t>
  </si>
  <si>
    <t>kuu</t>
  </si>
  <si>
    <t>müük</t>
  </si>
  <si>
    <t>kuue kuu keskmine:</t>
  </si>
  <si>
    <t>5) Suurima müügiga margid XLOOKUP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</si>
</sst>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0" fontId="0" fillId="0" borderId="5" xfId="0" applyBorder="1"/>
    <xf numFmtId="0" fontId="2" fillId="0" borderId="0" xfId="0" applyFont="1"/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4" borderId="7" xfId="0" applyFill="1" applyBorder="1"/>
    <xf numFmtId="0" fontId="0" fillId="5" borderId="0" xfId="0" applyFill="1"/>
    <xf numFmtId="0" fontId="0" fillId="6" borderId="7" xfId="0" applyFill="1" applyBorder="1"/>
    <xf numFmtId="0" fontId="0" fillId="0" borderId="9" xfId="0" applyBorder="1"/>
    <xf numFmtId="0" fontId="2" fillId="0" borderId="9" xfId="0" applyFont="1" applyBorder="1"/>
    <xf numFmtId="0" fontId="0" fillId="0" borderId="7" xfId="0" applyBorder="1"/>
    <xf numFmtId="0" fontId="5" fillId="7" borderId="7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8" borderId="0" xfId="0" applyFont="1" applyFill="1"/>
    <xf numFmtId="0" fontId="3" fillId="0" borderId="7" xfId="0" applyFont="1" applyBorder="1"/>
    <xf numFmtId="164" fontId="2" fillId="8" borderId="7" xfId="0" applyNumberFormat="1" applyFont="1" applyFill="1" applyBorder="1"/>
    <xf numFmtId="1" fontId="2" fillId="9" borderId="7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17" fontId="0" fillId="0" borderId="7" xfId="0" applyNumberFormat="1" applyBorder="1"/>
    <xf numFmtId="17" fontId="2" fillId="10" borderId="7" xfId="0" applyNumberFormat="1" applyFont="1" applyFill="1" applyBorder="1"/>
    <xf numFmtId="0" fontId="2" fillId="11" borderId="7" xfId="0" applyFont="1" applyFill="1" applyBorder="1" applyAlignment="1">
      <alignment horizontal="center" wrapText="1"/>
    </xf>
    <xf numFmtId="2" fontId="2" fillId="0" borderId="7" xfId="0" applyNumberFormat="1" applyFont="1" applyBorder="1"/>
    <xf numFmtId="0" fontId="0" fillId="12" borderId="0" xfId="0" applyFill="1"/>
  </cellXfs>
  <cellStyles count="1">
    <cellStyle name="Normal" xfId="0" builtinId="0"/>
  </cellStyles>
  <dxfs count="4"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1</xdr:row>
      <xdr:rowOff>9525</xdr:rowOff>
    </xdr:from>
    <xdr:to>
      <xdr:col>15</xdr:col>
      <xdr:colOff>285750</xdr:colOff>
      <xdr:row>12</xdr:row>
      <xdr:rowOff>28575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63C0219-7483-56E4-AEE3-AAC5DE1E8664}"/>
            </a:ext>
          </a:extLst>
        </xdr:cNvPr>
        <xdr:cNvSpPr txBox="1">
          <a:spLocks noChangeArrowheads="1"/>
        </xdr:cNvSpPr>
      </xdr:nvSpPr>
      <xdr:spPr bwMode="auto">
        <a:xfrm>
          <a:off x="6105525" y="171450"/>
          <a:ext cx="3324225" cy="180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t-E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Piirkondade defineerimine OFFSET funktsiooni abil vt </a:t>
          </a:r>
          <a:r>
            <a:rPr lang="et-EE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Formulas --&gt; Define Name 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või </a:t>
          </a:r>
          <a:r>
            <a:rPr lang="et-EE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Formulas -&gt; Name Manager</a:t>
          </a:r>
        </a:p>
        <a:p>
          <a:pPr algn="l" rtl="0">
            <a:defRPr sz="1000"/>
          </a:pPr>
          <a:endParaRPr lang="et-E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Piirkonnad: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kollane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punane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ja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roheline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on fikseeritud ehk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staatilised 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piirkonnad</a:t>
          </a:r>
        </a:p>
        <a:p>
          <a:pPr algn="l" rtl="0">
            <a:defRPr sz="1000"/>
          </a:pPr>
          <a:endParaRPr lang="et-EE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Piirkonnad: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tähed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,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numbri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ning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tähed_ja_numbrid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on </a:t>
          </a:r>
          <a:r>
            <a:rPr lang="et-EE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dünaamilised piirkonnad</a:t>
          </a:r>
          <a:r>
            <a:rPr lang="et-E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. Nendes piirkondades loetakse ka uued andmed piirkonna hulka.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workbookViewId="0"/>
  </sheetViews>
  <sheetFormatPr defaultRowHeight="12.75" x14ac:dyDescent="0.2"/>
  <cols>
    <col min="6" max="6" width="7.85546875" customWidth="1"/>
  </cols>
  <sheetData>
    <row r="1" spans="1:7" x14ac:dyDescent="0.2">
      <c r="A1" s="1"/>
      <c r="B1" s="2" t="s">
        <v>0</v>
      </c>
      <c r="C1" s="2" t="s">
        <v>1</v>
      </c>
      <c r="D1" s="3" t="s">
        <v>2</v>
      </c>
      <c r="E1" s="2" t="s">
        <v>3</v>
      </c>
      <c r="F1" s="8" t="s">
        <v>4</v>
      </c>
    </row>
    <row r="2" spans="1:7" x14ac:dyDescent="0.2">
      <c r="A2" s="4" t="s">
        <v>5</v>
      </c>
      <c r="B2" s="10">
        <v>3952</v>
      </c>
      <c r="C2" s="10">
        <v>1649</v>
      </c>
      <c r="D2" s="13">
        <v>2447</v>
      </c>
      <c r="E2" s="5">
        <f>SUM(B2:D2)</f>
        <v>8048</v>
      </c>
      <c r="F2" s="9">
        <f>RANK(E2,$E$2:$E$6)</f>
        <v>4</v>
      </c>
      <c r="G2" t="str">
        <f>ROMAN(F2)</f>
        <v>IV</v>
      </c>
    </row>
    <row r="3" spans="1:7" x14ac:dyDescent="0.2">
      <c r="A3" s="4" t="s">
        <v>6</v>
      </c>
      <c r="B3" s="10">
        <v>1745</v>
      </c>
      <c r="C3" s="10">
        <v>3801</v>
      </c>
      <c r="D3" s="13">
        <v>3230</v>
      </c>
      <c r="E3" s="5">
        <f>SUM(B3:D3)</f>
        <v>8776</v>
      </c>
      <c r="F3" s="9">
        <f>RANK(E3,$E$2:$E$6)</f>
        <v>3</v>
      </c>
      <c r="G3" t="str">
        <f>ROMAN(F3)</f>
        <v>III</v>
      </c>
    </row>
    <row r="4" spans="1:7" x14ac:dyDescent="0.2">
      <c r="A4" s="4" t="s">
        <v>7</v>
      </c>
      <c r="B4" s="10">
        <v>3086</v>
      </c>
      <c r="C4" s="10">
        <v>4537</v>
      </c>
      <c r="D4" s="13">
        <v>2059</v>
      </c>
      <c r="E4" s="5">
        <f>SUM(B4:D4)</f>
        <v>9682</v>
      </c>
      <c r="F4" s="9">
        <f>RANK(E4,$E$2:$E$6)</f>
        <v>2</v>
      </c>
      <c r="G4" t="str">
        <f>ROMAN(F4)</f>
        <v>II</v>
      </c>
    </row>
    <row r="5" spans="1:7" x14ac:dyDescent="0.2">
      <c r="A5" s="4" t="s">
        <v>8</v>
      </c>
      <c r="B5" s="10">
        <v>3851</v>
      </c>
      <c r="C5" s="10">
        <v>1792</v>
      </c>
      <c r="D5" s="13">
        <v>4726</v>
      </c>
      <c r="E5" s="5">
        <f>SUM(B5:D5)</f>
        <v>10369</v>
      </c>
      <c r="F5" s="9">
        <f>RANK(E5,$E$2:$E$6)</f>
        <v>1</v>
      </c>
      <c r="G5" t="str">
        <f>ROMAN(F5)</f>
        <v>I</v>
      </c>
    </row>
    <row r="6" spans="1:7" ht="13.5" thickBot="1" x14ac:dyDescent="0.25">
      <c r="A6" s="6" t="s">
        <v>9</v>
      </c>
      <c r="B6" s="11">
        <v>2078</v>
      </c>
      <c r="C6" s="11">
        <v>1483</v>
      </c>
      <c r="D6" s="14">
        <v>1754</v>
      </c>
      <c r="E6" s="5">
        <f>SUM(B6:D6)</f>
        <v>5315</v>
      </c>
      <c r="F6" s="9">
        <f>RANK(E6,$E$2:$E$6)</f>
        <v>5</v>
      </c>
      <c r="G6" t="str">
        <f>ROMAN(F6)</f>
        <v>V</v>
      </c>
    </row>
    <row r="7" spans="1:7" ht="13.5" thickBot="1" x14ac:dyDescent="0.25">
      <c r="A7" s="4" t="s">
        <v>3</v>
      </c>
      <c r="B7" s="5">
        <f>SUM(B2:B6)</f>
        <v>14712</v>
      </c>
      <c r="C7" s="5">
        <f>SUM(C2:C6)</f>
        <v>13262</v>
      </c>
      <c r="D7" s="5">
        <f>SUM(D2:D6)</f>
        <v>14216</v>
      </c>
      <c r="E7" s="5"/>
      <c r="F7" s="1"/>
    </row>
    <row r="8" spans="1:7" ht="13.5" thickBot="1" x14ac:dyDescent="0.25">
      <c r="A8" s="6" t="s">
        <v>4</v>
      </c>
      <c r="B8" s="12" t="str">
        <f>ROMAN(RANK(B7,$B$7:$D$7))</f>
        <v>I</v>
      </c>
      <c r="C8" s="12" t="str">
        <f>ROMAN(RANK(C7,$B$7:$D$7))</f>
        <v>III</v>
      </c>
      <c r="D8" s="12" t="str">
        <f>ROMAN(RANK(D7,$B$7:$D$7))</f>
        <v>II</v>
      </c>
      <c r="E8" s="1"/>
    </row>
    <row r="10" spans="1:7" ht="13.5" thickBot="1" x14ac:dyDescent="0.25">
      <c r="A10" s="19" t="s">
        <v>13</v>
      </c>
      <c r="B10" s="19"/>
      <c r="C10" s="7"/>
    </row>
    <row r="11" spans="1:7" x14ac:dyDescent="0.2">
      <c r="B11" t="s">
        <v>0</v>
      </c>
      <c r="C11" t="s">
        <v>1</v>
      </c>
      <c r="D11" t="s">
        <v>2</v>
      </c>
    </row>
    <row r="12" spans="1:7" x14ac:dyDescent="0.2">
      <c r="A12" s="7">
        <v>1</v>
      </c>
      <c r="B12" s="5">
        <f>LARGE(B$2:B$6,1)</f>
        <v>3952</v>
      </c>
      <c r="C12" s="5">
        <f>LARGE(C$2:C$6,1)</f>
        <v>4537</v>
      </c>
      <c r="D12" s="5">
        <f>LARGE(D$2:D$6,1)</f>
        <v>4726</v>
      </c>
    </row>
    <row r="13" spans="1:7" x14ac:dyDescent="0.2">
      <c r="A13" s="7">
        <v>2</v>
      </c>
      <c r="B13" s="5">
        <f>LARGE(B$2:B$6,2)</f>
        <v>3851</v>
      </c>
      <c r="C13" s="5">
        <f>LARGE(C$2:C$6,2)</f>
        <v>3801</v>
      </c>
      <c r="D13" s="5">
        <f>LARGE(D$2:D$6,2)</f>
        <v>3230</v>
      </c>
    </row>
    <row r="14" spans="1:7" x14ac:dyDescent="0.2">
      <c r="A14" s="7">
        <v>3</v>
      </c>
      <c r="B14" s="5">
        <f>LARGE(B$2:B$6,3)</f>
        <v>3086</v>
      </c>
      <c r="C14" s="5">
        <f>LARGE(C$2:C$6,3)</f>
        <v>1792</v>
      </c>
      <c r="D14" s="5">
        <f>LARGE(D$2:D$6,3)</f>
        <v>2447</v>
      </c>
    </row>
    <row r="17" spans="1:4" ht="13.5" thickBot="1" x14ac:dyDescent="0.25">
      <c r="A17" s="19" t="s">
        <v>14</v>
      </c>
      <c r="B17" s="18"/>
    </row>
    <row r="18" spans="1:4" x14ac:dyDescent="0.2">
      <c r="B18" t="s">
        <v>0</v>
      </c>
      <c r="C18" t="s">
        <v>1</v>
      </c>
      <c r="D18" t="s">
        <v>2</v>
      </c>
    </row>
    <row r="19" spans="1:4" x14ac:dyDescent="0.2">
      <c r="A19" s="7">
        <v>1</v>
      </c>
      <c r="B19" s="5">
        <f t="shared" ref="B19:D21" si="0">MATCH(B12,B$2:B$6,0)</f>
        <v>1</v>
      </c>
      <c r="C19" s="5">
        <f t="shared" si="0"/>
        <v>3</v>
      </c>
      <c r="D19" s="5">
        <f t="shared" si="0"/>
        <v>4</v>
      </c>
    </row>
    <row r="20" spans="1:4" x14ac:dyDescent="0.2">
      <c r="A20" s="7">
        <v>2</v>
      </c>
      <c r="B20" s="5">
        <f t="shared" si="0"/>
        <v>4</v>
      </c>
      <c r="C20" s="5">
        <f t="shared" si="0"/>
        <v>2</v>
      </c>
      <c r="D20" s="5">
        <f t="shared" si="0"/>
        <v>2</v>
      </c>
    </row>
    <row r="21" spans="1:4" x14ac:dyDescent="0.2">
      <c r="A21" s="7">
        <v>3</v>
      </c>
      <c r="B21" s="5">
        <f t="shared" si="0"/>
        <v>3</v>
      </c>
      <c r="C21" s="5">
        <f t="shared" si="0"/>
        <v>4</v>
      </c>
      <c r="D21" s="5">
        <f t="shared" si="0"/>
        <v>1</v>
      </c>
    </row>
    <row r="24" spans="1:4" ht="13.5" thickBot="1" x14ac:dyDescent="0.25">
      <c r="A24" s="19" t="s">
        <v>17</v>
      </c>
      <c r="B24" s="18"/>
    </row>
    <row r="25" spans="1:4" x14ac:dyDescent="0.2">
      <c r="B25" t="s">
        <v>0</v>
      </c>
      <c r="C25" t="s">
        <v>1</v>
      </c>
      <c r="D25" t="s">
        <v>2</v>
      </c>
    </row>
    <row r="26" spans="1:4" x14ac:dyDescent="0.2">
      <c r="A26" s="7">
        <v>1</v>
      </c>
      <c r="B26" s="5" t="str" cm="1">
        <f t="array" ref="B26">INDEX($A$2:$A$6,B19)</f>
        <v>Audi</v>
      </c>
      <c r="C26" s="5" t="str" cm="1">
        <f t="array" ref="C26">INDEX($A$2:$A$6,C19)</f>
        <v>Toyota</v>
      </c>
      <c r="D26" s="5" t="str" cm="1">
        <f t="array" ref="D26">INDEX($A$2:$A$6,D19)</f>
        <v>Opel</v>
      </c>
    </row>
    <row r="27" spans="1:4" x14ac:dyDescent="0.2">
      <c r="A27" s="7">
        <v>2</v>
      </c>
      <c r="B27" s="5" t="str" cm="1">
        <f t="array" ref="B27">INDEX($A$2:$A$6,B20)</f>
        <v>Opel</v>
      </c>
      <c r="C27" s="5" t="str" cm="1">
        <f t="array" ref="C27">INDEX($A$2:$A$6,C20)</f>
        <v>VW</v>
      </c>
      <c r="D27" s="5" t="str" cm="1">
        <f t="array" ref="D27">INDEX($A$2:$A$6,D20)</f>
        <v>VW</v>
      </c>
    </row>
    <row r="28" spans="1:4" x14ac:dyDescent="0.2">
      <c r="A28" s="7">
        <v>3</v>
      </c>
      <c r="B28" s="5" t="str" cm="1">
        <f t="array" ref="B28">INDEX($A$2:$A$6,B21)</f>
        <v>Toyota</v>
      </c>
      <c r="C28" s="5" t="str" cm="1">
        <f t="array" ref="C28">INDEX($A$2:$A$6,C21)</f>
        <v>Opel</v>
      </c>
      <c r="D28" s="5" t="str" cm="1">
        <f t="array" ref="D28">INDEX($A$2:$A$6,D21)</f>
        <v>Audi</v>
      </c>
    </row>
    <row r="31" spans="1:4" ht="13.5" thickBot="1" x14ac:dyDescent="0.25">
      <c r="A31" s="19" t="s">
        <v>18</v>
      </c>
      <c r="B31" s="18"/>
    </row>
    <row r="32" spans="1:4" x14ac:dyDescent="0.2">
      <c r="B32" t="s">
        <v>0</v>
      </c>
      <c r="C32" t="s">
        <v>1</v>
      </c>
      <c r="D32" t="s">
        <v>2</v>
      </c>
    </row>
    <row r="33" spans="1:4" x14ac:dyDescent="0.2">
      <c r="A33" s="7">
        <v>1</v>
      </c>
      <c r="B33" s="5" t="str">
        <f>INDEX($A$2:$A$6,MATCH(LARGE(B$2:B$6,$A33),B$2:B$6,0))</f>
        <v>Audi</v>
      </c>
      <c r="C33" s="5" t="str">
        <f t="shared" ref="C33:D35" si="1">INDEX($A$2:$A$6,MATCH(LARGE(C$2:C$6,$A33),C$2:C$6,0))</f>
        <v>Toyota</v>
      </c>
      <c r="D33" s="5" t="str">
        <f t="shared" si="1"/>
        <v>Opel</v>
      </c>
    </row>
    <row r="34" spans="1:4" x14ac:dyDescent="0.2">
      <c r="A34" s="7">
        <v>2</v>
      </c>
      <c r="B34" s="5" t="str">
        <f>INDEX($A$2:$A$6,MATCH(LARGE(B$2:B$6,$A34),B$2:B$6,0))</f>
        <v>Opel</v>
      </c>
      <c r="C34" s="5" t="str">
        <f t="shared" si="1"/>
        <v>VW</v>
      </c>
      <c r="D34" s="5" t="str">
        <f t="shared" si="1"/>
        <v>VW</v>
      </c>
    </row>
    <row r="35" spans="1:4" x14ac:dyDescent="0.2">
      <c r="A35" s="7">
        <v>3</v>
      </c>
      <c r="B35" s="5" t="str">
        <f>INDEX($A$2:$A$6,MATCH(LARGE(B$2:B$6,$A35),B$2:B$6,0))</f>
        <v>Toyota</v>
      </c>
      <c r="C35" s="5" t="str">
        <f t="shared" si="1"/>
        <v>Opel</v>
      </c>
      <c r="D35" s="5" t="str">
        <f t="shared" si="1"/>
        <v>Audi</v>
      </c>
    </row>
    <row r="38" spans="1:4" ht="13.5" thickBot="1" x14ac:dyDescent="0.25">
      <c r="A38" s="19" t="s">
        <v>31</v>
      </c>
      <c r="B38" s="18"/>
    </row>
    <row r="39" spans="1:4" x14ac:dyDescent="0.2">
      <c r="B39" t="s">
        <v>0</v>
      </c>
      <c r="C39" t="s">
        <v>1</v>
      </c>
      <c r="D39" t="s">
        <v>2</v>
      </c>
    </row>
    <row r="40" spans="1:4" x14ac:dyDescent="0.2">
      <c r="A40" s="7">
        <v>1</v>
      </c>
      <c r="B40" s="34" t="str">
        <f>_xlfn.XLOOKUP(B12,B$2:B$6,$A$2:$A$6)</f>
        <v>Audi</v>
      </c>
      <c r="C40" s="34" t="str">
        <f t="shared" ref="C40:D40" si="2">_xlfn.XLOOKUP(C12,C$2:C$6,$A$2:$A$6)</f>
        <v>Toyota</v>
      </c>
      <c r="D40" s="34" t="str">
        <f t="shared" si="2"/>
        <v>Opel</v>
      </c>
    </row>
    <row r="41" spans="1:4" x14ac:dyDescent="0.2">
      <c r="A41" s="7">
        <v>2</v>
      </c>
      <c r="B41" s="34" t="str">
        <f t="shared" ref="B41:D41" si="3">_xlfn.XLOOKUP(B13,B$2:B$6,$A$2:$A$6)</f>
        <v>Opel</v>
      </c>
      <c r="C41" s="34" t="str">
        <f t="shared" si="3"/>
        <v>VW</v>
      </c>
      <c r="D41" s="34" t="str">
        <f t="shared" si="3"/>
        <v>VW</v>
      </c>
    </row>
    <row r="42" spans="1:4" x14ac:dyDescent="0.2">
      <c r="A42" s="7">
        <v>3</v>
      </c>
      <c r="B42" s="34" t="str">
        <f t="shared" ref="B42:D42" si="4">_xlfn.XLOOKUP(B14,B$2:B$6,$A$2:$A$6)</f>
        <v>Toyota</v>
      </c>
      <c r="C42" s="34" t="str">
        <f t="shared" si="4"/>
        <v>Opel</v>
      </c>
      <c r="D42" s="34" t="str">
        <f t="shared" si="4"/>
        <v>Audi</v>
      </c>
    </row>
  </sheetData>
  <phoneticPr fontId="1" type="noConversion"/>
  <conditionalFormatting sqref="B2:D6">
    <cfRule type="expression" dxfId="3" priority="1" stopIfTrue="1">
      <formula>B2=MAX(B$2:B$6)</formula>
    </cfRule>
    <cfRule type="expression" dxfId="2" priority="2" stopIfTrue="1">
      <formula>B2=MIN(B$2:B$6)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B33" sqref="B33"/>
    </sheetView>
  </sheetViews>
  <sheetFormatPr defaultRowHeight="12.75" x14ac:dyDescent="0.2"/>
  <cols>
    <col min="6" max="6" width="7.85546875" customWidth="1"/>
  </cols>
  <sheetData>
    <row r="1" spans="1:7" x14ac:dyDescent="0.2">
      <c r="A1" s="1"/>
      <c r="B1" s="2" t="s">
        <v>0</v>
      </c>
      <c r="C1" s="2" t="s">
        <v>1</v>
      </c>
      <c r="D1" s="3" t="s">
        <v>2</v>
      </c>
      <c r="E1" s="2" t="s">
        <v>3</v>
      </c>
      <c r="F1" s="8" t="s">
        <v>4</v>
      </c>
    </row>
    <row r="2" spans="1:7" x14ac:dyDescent="0.2">
      <c r="A2" s="4" t="s">
        <v>5</v>
      </c>
      <c r="B2" s="10">
        <v>3952</v>
      </c>
      <c r="C2" s="10">
        <v>1649</v>
      </c>
      <c r="D2" s="13">
        <v>2447</v>
      </c>
      <c r="E2" s="5">
        <f>SUM(B2:D2)</f>
        <v>8048</v>
      </c>
      <c r="F2" s="9">
        <f>RANK(E2,$E$2:$E$6)</f>
        <v>4</v>
      </c>
      <c r="G2" t="str">
        <f>ROMAN(F2)</f>
        <v>IV</v>
      </c>
    </row>
    <row r="3" spans="1:7" x14ac:dyDescent="0.2">
      <c r="A3" s="4" t="s">
        <v>6</v>
      </c>
      <c r="B3" s="10">
        <v>1745</v>
      </c>
      <c r="C3" s="10">
        <v>3801</v>
      </c>
      <c r="D3" s="13">
        <v>3230</v>
      </c>
      <c r="E3" s="5">
        <f>SUM(B3:D3)</f>
        <v>8776</v>
      </c>
      <c r="F3" s="9">
        <f>RANK(E3,$E$2:$E$6)</f>
        <v>3</v>
      </c>
      <c r="G3" t="str">
        <f>ROMAN(F3)</f>
        <v>III</v>
      </c>
    </row>
    <row r="4" spans="1:7" x14ac:dyDescent="0.2">
      <c r="A4" s="4" t="s">
        <v>7</v>
      </c>
      <c r="B4" s="10">
        <v>3086</v>
      </c>
      <c r="C4" s="10">
        <v>4537</v>
      </c>
      <c r="D4" s="13">
        <v>2059</v>
      </c>
      <c r="E4" s="5">
        <f>SUM(B4:D4)</f>
        <v>9682</v>
      </c>
      <c r="F4" s="9">
        <f>RANK(E4,$E$2:$E$6)</f>
        <v>2</v>
      </c>
      <c r="G4" t="str">
        <f>ROMAN(F4)</f>
        <v>II</v>
      </c>
    </row>
    <row r="5" spans="1:7" x14ac:dyDescent="0.2">
      <c r="A5" s="4" t="s">
        <v>8</v>
      </c>
      <c r="B5" s="10">
        <v>3851</v>
      </c>
      <c r="C5" s="10">
        <v>1792</v>
      </c>
      <c r="D5" s="13">
        <v>4726</v>
      </c>
      <c r="E5" s="5">
        <f>SUM(B5:D5)</f>
        <v>10369</v>
      </c>
      <c r="F5" s="9">
        <f>RANK(E5,$E$2:$E$6)</f>
        <v>1</v>
      </c>
      <c r="G5" t="str">
        <f>ROMAN(F5)</f>
        <v>I</v>
      </c>
    </row>
    <row r="6" spans="1:7" ht="13.5" thickBot="1" x14ac:dyDescent="0.25">
      <c r="A6" s="6" t="s">
        <v>9</v>
      </c>
      <c r="B6" s="11">
        <v>2078</v>
      </c>
      <c r="C6" s="11">
        <v>1483</v>
      </c>
      <c r="D6" s="14">
        <v>1754</v>
      </c>
      <c r="E6" s="5">
        <f>SUM(B6:D6)</f>
        <v>5315</v>
      </c>
      <c r="F6" s="9">
        <f>RANK(E6,$E$2:$E$6)</f>
        <v>5</v>
      </c>
      <c r="G6" t="str">
        <f>ROMAN(F6)</f>
        <v>V</v>
      </c>
    </row>
    <row r="7" spans="1:7" ht="13.5" thickBot="1" x14ac:dyDescent="0.25">
      <c r="A7" s="4" t="s">
        <v>3</v>
      </c>
      <c r="B7" s="5">
        <f>SUM(B2:B6)</f>
        <v>14712</v>
      </c>
      <c r="C7" s="5">
        <f>SUM(C2:C6)</f>
        <v>13262</v>
      </c>
      <c r="D7" s="5">
        <f>SUM(D2:D6)</f>
        <v>14216</v>
      </c>
      <c r="E7" s="5"/>
      <c r="F7" s="1"/>
    </row>
    <row r="8" spans="1:7" ht="13.5" thickBot="1" x14ac:dyDescent="0.25">
      <c r="A8" s="6" t="s">
        <v>4</v>
      </c>
      <c r="B8" s="12" t="str">
        <f>ROMAN(RANK(B7,$B$7:$D$7))</f>
        <v>I</v>
      </c>
      <c r="C8" s="12" t="str">
        <f>ROMAN(RANK(C7,$B$7:$D$7))</f>
        <v>III</v>
      </c>
      <c r="D8" s="12" t="str">
        <f>ROMAN(RANK(D7,$B$7:$D$7))</f>
        <v>II</v>
      </c>
      <c r="E8" s="1"/>
    </row>
    <row r="10" spans="1:7" ht="13.5" thickBot="1" x14ac:dyDescent="0.25">
      <c r="A10" s="19" t="s">
        <v>13</v>
      </c>
      <c r="B10" s="19"/>
      <c r="C10" s="7"/>
    </row>
    <row r="11" spans="1:7" x14ac:dyDescent="0.2">
      <c r="B11" t="s">
        <v>0</v>
      </c>
      <c r="C11" t="s">
        <v>1</v>
      </c>
      <c r="D11" t="s">
        <v>2</v>
      </c>
    </row>
    <row r="12" spans="1:7" x14ac:dyDescent="0.2">
      <c r="A12" s="7">
        <v>1</v>
      </c>
      <c r="B12" s="5">
        <f>LARGE(B$2:B$6,1)</f>
        <v>3952</v>
      </c>
      <c r="C12" s="5">
        <f>LARGE(C$2:C$6,1)</f>
        <v>4537</v>
      </c>
      <c r="D12" s="5">
        <f>LARGE(D$2:D$6,1)</f>
        <v>4726</v>
      </c>
    </row>
    <row r="13" spans="1:7" x14ac:dyDescent="0.2">
      <c r="A13" s="7">
        <v>2</v>
      </c>
      <c r="B13" s="5">
        <f>LARGE(B$2:B$6,2)</f>
        <v>3851</v>
      </c>
      <c r="C13" s="5">
        <f>LARGE(C$2:C$6,2)</f>
        <v>3801</v>
      </c>
      <c r="D13" s="5">
        <f>LARGE(D$2:D$6,2)</f>
        <v>3230</v>
      </c>
    </row>
    <row r="14" spans="1:7" x14ac:dyDescent="0.2">
      <c r="A14" s="7">
        <v>3</v>
      </c>
      <c r="B14" s="5">
        <f>LARGE(B$2:B$6,3)</f>
        <v>3086</v>
      </c>
      <c r="C14" s="5">
        <f>LARGE(C$2:C$6,3)</f>
        <v>1792</v>
      </c>
      <c r="D14" s="5">
        <f>LARGE(D$2:D$6,3)</f>
        <v>2447</v>
      </c>
    </row>
    <row r="17" spans="1:4" ht="13.5" thickBot="1" x14ac:dyDescent="0.25">
      <c r="A17" s="19" t="s">
        <v>14</v>
      </c>
      <c r="B17" s="18"/>
    </row>
    <row r="18" spans="1:4" x14ac:dyDescent="0.2">
      <c r="B18" t="s">
        <v>0</v>
      </c>
      <c r="C18" t="s">
        <v>1</v>
      </c>
      <c r="D18" t="s">
        <v>2</v>
      </c>
    </row>
    <row r="19" spans="1:4" x14ac:dyDescent="0.2">
      <c r="A19" s="7">
        <v>1</v>
      </c>
      <c r="B19" s="5">
        <f t="shared" ref="B19:D21" si="0">MATCH(B12,B$2:B$6,0)</f>
        <v>1</v>
      </c>
      <c r="C19" s="5">
        <f t="shared" si="0"/>
        <v>3</v>
      </c>
      <c r="D19" s="5">
        <f t="shared" si="0"/>
        <v>4</v>
      </c>
    </row>
    <row r="20" spans="1:4" x14ac:dyDescent="0.2">
      <c r="A20" s="7">
        <v>2</v>
      </c>
      <c r="B20" s="5">
        <f t="shared" si="0"/>
        <v>4</v>
      </c>
      <c r="C20" s="5">
        <f t="shared" si="0"/>
        <v>2</v>
      </c>
      <c r="D20" s="5">
        <f t="shared" si="0"/>
        <v>2</v>
      </c>
    </row>
    <row r="21" spans="1:4" x14ac:dyDescent="0.2">
      <c r="A21" s="7">
        <v>3</v>
      </c>
      <c r="B21" s="5">
        <f t="shared" si="0"/>
        <v>3</v>
      </c>
      <c r="C21" s="5">
        <f t="shared" si="0"/>
        <v>4</v>
      </c>
      <c r="D21" s="5">
        <f t="shared" si="0"/>
        <v>1</v>
      </c>
    </row>
    <row r="24" spans="1:4" ht="13.5" thickBot="1" x14ac:dyDescent="0.25">
      <c r="A24" s="19" t="s">
        <v>15</v>
      </c>
      <c r="B24" s="18"/>
    </row>
    <row r="25" spans="1:4" x14ac:dyDescent="0.2">
      <c r="B25" t="s">
        <v>0</v>
      </c>
      <c r="C25" t="s">
        <v>1</v>
      </c>
      <c r="D25" t="s">
        <v>2</v>
      </c>
    </row>
    <row r="26" spans="1:4" x14ac:dyDescent="0.2">
      <c r="A26" s="7">
        <v>1</v>
      </c>
      <c r="B26" s="5" t="str">
        <f t="shared" ref="B26:D28" ca="1" si="1">OFFSET($A$1,B19,0)</f>
        <v>Audi</v>
      </c>
      <c r="C26" s="5" t="str">
        <f t="shared" ca="1" si="1"/>
        <v>Toyota</v>
      </c>
      <c r="D26" s="5" t="str">
        <f t="shared" ca="1" si="1"/>
        <v>Opel</v>
      </c>
    </row>
    <row r="27" spans="1:4" x14ac:dyDescent="0.2">
      <c r="A27" s="7">
        <v>2</v>
      </c>
      <c r="B27" s="5" t="str">
        <f t="shared" ca="1" si="1"/>
        <v>Opel</v>
      </c>
      <c r="C27" s="5" t="str">
        <f t="shared" ca="1" si="1"/>
        <v>VW</v>
      </c>
      <c r="D27" s="5" t="str">
        <f t="shared" ca="1" si="1"/>
        <v>VW</v>
      </c>
    </row>
    <row r="28" spans="1:4" x14ac:dyDescent="0.2">
      <c r="A28" s="7">
        <v>3</v>
      </c>
      <c r="B28" s="5" t="str">
        <f t="shared" ca="1" si="1"/>
        <v>Toyota</v>
      </c>
      <c r="C28" s="5" t="str">
        <f t="shared" ca="1" si="1"/>
        <v>Opel</v>
      </c>
      <c r="D28" s="5" t="str">
        <f t="shared" ca="1" si="1"/>
        <v>Audi</v>
      </c>
    </row>
    <row r="31" spans="1:4" ht="13.5" thickBot="1" x14ac:dyDescent="0.25">
      <c r="A31" s="19" t="s">
        <v>16</v>
      </c>
      <c r="B31" s="18"/>
    </row>
    <row r="32" spans="1:4" x14ac:dyDescent="0.2">
      <c r="B32" t="s">
        <v>0</v>
      </c>
      <c r="C32" t="s">
        <v>1</v>
      </c>
      <c r="D32" t="s">
        <v>2</v>
      </c>
    </row>
    <row r="33" spans="1:4" x14ac:dyDescent="0.2">
      <c r="A33" s="7">
        <v>1</v>
      </c>
      <c r="B33" s="5" t="str">
        <f ca="1">OFFSET($A$1,MATCH(B12,B$2:B$6,0),0)</f>
        <v>Audi</v>
      </c>
      <c r="C33" s="5" t="str">
        <f t="shared" ref="B33:D35" ca="1" si="2">OFFSET($A$1,MATCH(C12,C$2:C$6,0),0)</f>
        <v>Toyota</v>
      </c>
      <c r="D33" s="5" t="str">
        <f t="shared" ca="1" si="2"/>
        <v>Opel</v>
      </c>
    </row>
    <row r="34" spans="1:4" x14ac:dyDescent="0.2">
      <c r="A34" s="7">
        <v>2</v>
      </c>
      <c r="B34" s="5" t="str">
        <f t="shared" ca="1" si="2"/>
        <v>Opel</v>
      </c>
      <c r="C34" s="5" t="str">
        <f t="shared" ca="1" si="2"/>
        <v>VW</v>
      </c>
      <c r="D34" s="5" t="str">
        <f t="shared" ca="1" si="2"/>
        <v>VW</v>
      </c>
    </row>
    <row r="35" spans="1:4" x14ac:dyDescent="0.2">
      <c r="A35" s="7">
        <v>3</v>
      </c>
      <c r="B35" s="5" t="str">
        <f t="shared" ca="1" si="2"/>
        <v>Toyota</v>
      </c>
      <c r="C35" s="5" t="str">
        <f t="shared" ca="1" si="2"/>
        <v>Opel</v>
      </c>
      <c r="D35" s="5" t="str">
        <f t="shared" ca="1" si="2"/>
        <v>Audi</v>
      </c>
    </row>
  </sheetData>
  <phoneticPr fontId="1" type="noConversion"/>
  <conditionalFormatting sqref="B2:D6">
    <cfRule type="expression" dxfId="1" priority="1" stopIfTrue="1">
      <formula>B2=MAX(B$2:B$6)</formula>
    </cfRule>
    <cfRule type="expression" dxfId="0" priority="2" stopIfTrue="1">
      <formula>B2=MIN(B$2:B$6)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workbookViewId="0">
      <selection activeCell="I3" sqref="I3"/>
    </sheetView>
  </sheetViews>
  <sheetFormatPr defaultRowHeight="12.75" x14ac:dyDescent="0.2"/>
  <sheetData>
    <row r="1" spans="1:9" x14ac:dyDescent="0.2">
      <c r="A1">
        <v>1</v>
      </c>
      <c r="B1" t="s">
        <v>10</v>
      </c>
      <c r="I1" s="16"/>
    </row>
    <row r="2" spans="1:9" x14ac:dyDescent="0.2">
      <c r="A2">
        <v>2</v>
      </c>
      <c r="B2" t="s">
        <v>11</v>
      </c>
    </row>
    <row r="3" spans="1:9" x14ac:dyDescent="0.2">
      <c r="A3">
        <v>3</v>
      </c>
      <c r="B3" t="s">
        <v>12</v>
      </c>
      <c r="D3" s="15"/>
      <c r="E3" s="15"/>
      <c r="F3" s="15"/>
      <c r="G3" s="15"/>
    </row>
    <row r="4" spans="1:9" x14ac:dyDescent="0.2">
      <c r="A4">
        <v>4</v>
      </c>
      <c r="B4" t="s">
        <v>10</v>
      </c>
      <c r="D4" s="15"/>
      <c r="E4" s="15"/>
      <c r="F4" s="15"/>
      <c r="G4" s="15"/>
    </row>
    <row r="5" spans="1:9" x14ac:dyDescent="0.2">
      <c r="A5">
        <v>5</v>
      </c>
      <c r="B5" t="s">
        <v>11</v>
      </c>
      <c r="D5" s="15"/>
      <c r="E5" s="15"/>
      <c r="F5" s="15"/>
      <c r="G5" s="15"/>
    </row>
    <row r="6" spans="1:9" x14ac:dyDescent="0.2">
      <c r="A6">
        <v>6</v>
      </c>
      <c r="B6" t="s">
        <v>12</v>
      </c>
      <c r="D6" s="15"/>
      <c r="E6" s="15"/>
      <c r="F6" s="15"/>
      <c r="G6" s="15"/>
    </row>
    <row r="7" spans="1:9" x14ac:dyDescent="0.2">
      <c r="A7">
        <v>7</v>
      </c>
      <c r="B7" t="s">
        <v>10</v>
      </c>
      <c r="D7" s="15"/>
      <c r="E7" s="15"/>
      <c r="F7" s="15"/>
      <c r="G7" s="15"/>
    </row>
    <row r="8" spans="1:9" x14ac:dyDescent="0.2">
      <c r="A8">
        <v>8</v>
      </c>
      <c r="B8" t="s">
        <v>11</v>
      </c>
    </row>
    <row r="9" spans="1:9" x14ac:dyDescent="0.2">
      <c r="A9">
        <v>9</v>
      </c>
      <c r="B9" t="s">
        <v>12</v>
      </c>
    </row>
    <row r="10" spans="1:9" x14ac:dyDescent="0.2">
      <c r="A10">
        <v>10</v>
      </c>
      <c r="B10" t="s">
        <v>10</v>
      </c>
    </row>
    <row r="11" spans="1:9" x14ac:dyDescent="0.2">
      <c r="A11">
        <v>11</v>
      </c>
      <c r="B11" t="s">
        <v>11</v>
      </c>
      <c r="G11" s="17"/>
    </row>
    <row r="12" spans="1:9" x14ac:dyDescent="0.2">
      <c r="A12">
        <v>12</v>
      </c>
      <c r="B12" t="s">
        <v>12</v>
      </c>
      <c r="G12" s="17"/>
    </row>
    <row r="13" spans="1:9" x14ac:dyDescent="0.2">
      <c r="A13">
        <v>13</v>
      </c>
      <c r="B13" t="s">
        <v>10</v>
      </c>
      <c r="G13" s="17"/>
    </row>
    <row r="14" spans="1:9" x14ac:dyDescent="0.2">
      <c r="A14">
        <v>14</v>
      </c>
      <c r="B14" t="s">
        <v>11</v>
      </c>
      <c r="G14" s="17"/>
    </row>
    <row r="15" spans="1:9" x14ac:dyDescent="0.2">
      <c r="A15">
        <v>15</v>
      </c>
      <c r="B15" t="s">
        <v>12</v>
      </c>
    </row>
    <row r="16" spans="1:9" x14ac:dyDescent="0.2">
      <c r="A16">
        <v>16</v>
      </c>
      <c r="B16" t="s">
        <v>10</v>
      </c>
    </row>
    <row r="17" spans="1:2" x14ac:dyDescent="0.2">
      <c r="A17">
        <v>17</v>
      </c>
      <c r="B17" t="s">
        <v>11</v>
      </c>
    </row>
    <row r="18" spans="1:2" x14ac:dyDescent="0.2">
      <c r="A18">
        <v>18</v>
      </c>
    </row>
    <row r="19" spans="1:2" x14ac:dyDescent="0.2">
      <c r="A19">
        <v>19</v>
      </c>
    </row>
    <row r="20" spans="1:2" x14ac:dyDescent="0.2">
      <c r="A20">
        <v>20</v>
      </c>
    </row>
    <row r="21" spans="1:2" x14ac:dyDescent="0.2">
      <c r="A21">
        <v>21</v>
      </c>
    </row>
  </sheetData>
  <phoneticPr fontId="1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B18" sqref="B18"/>
    </sheetView>
  </sheetViews>
  <sheetFormatPr defaultRowHeight="12.75" x14ac:dyDescent="0.2"/>
  <sheetData>
    <row r="1" spans="1:10" ht="15.75" x14ac:dyDescent="0.25">
      <c r="A1" s="28" t="s">
        <v>25</v>
      </c>
      <c r="G1" s="23" t="s">
        <v>24</v>
      </c>
      <c r="H1" s="24">
        <v>4</v>
      </c>
    </row>
    <row r="3" spans="1:10" ht="15" x14ac:dyDescent="0.25">
      <c r="B3" s="7" t="s">
        <v>19</v>
      </c>
      <c r="C3" s="7" t="s">
        <v>20</v>
      </c>
      <c r="D3" s="21">
        <v>2015</v>
      </c>
      <c r="E3" s="21">
        <v>2016</v>
      </c>
      <c r="F3" s="21">
        <v>2017</v>
      </c>
      <c r="G3" s="21">
        <v>2018</v>
      </c>
      <c r="H3" s="21">
        <v>2019</v>
      </c>
      <c r="I3" s="21">
        <v>2020</v>
      </c>
      <c r="J3" s="21">
        <v>2021</v>
      </c>
    </row>
    <row r="4" spans="1:10" x14ac:dyDescent="0.2">
      <c r="A4" s="20" t="s">
        <v>5</v>
      </c>
      <c r="B4" s="26">
        <f ca="1">AVERAGE(D4:OFFSET(D4,0,0,1,$H$1))</f>
        <v>1138.5</v>
      </c>
      <c r="C4" s="27">
        <f ca="1">SUM(D4:OFFSET(D4,0,0,1,$H$1))</f>
        <v>4554</v>
      </c>
      <c r="D4" s="20">
        <v>991</v>
      </c>
      <c r="E4" s="20">
        <v>937</v>
      </c>
      <c r="F4" s="20">
        <v>1582</v>
      </c>
      <c r="G4" s="20">
        <v>1044</v>
      </c>
      <c r="H4" s="20">
        <v>1633</v>
      </c>
      <c r="I4" s="20">
        <v>1268</v>
      </c>
      <c r="J4" s="20">
        <v>611</v>
      </c>
    </row>
    <row r="5" spans="1:10" x14ac:dyDescent="0.2">
      <c r="A5" s="20" t="s">
        <v>6</v>
      </c>
      <c r="B5" s="26">
        <f ca="1">AVERAGE(D5:OFFSET(D5,0,0,1,$H$1))</f>
        <v>1373.75</v>
      </c>
      <c r="C5" s="27">
        <f ca="1">SUM(D5:OFFSET(D5,0,0,1,$H$1))</f>
        <v>5495</v>
      </c>
      <c r="D5" s="20">
        <v>1100</v>
      </c>
      <c r="E5" s="20">
        <v>1246</v>
      </c>
      <c r="F5" s="20">
        <v>1282</v>
      </c>
      <c r="G5" s="20">
        <v>1867</v>
      </c>
      <c r="H5" s="20">
        <v>1147</v>
      </c>
      <c r="I5" s="20">
        <v>1638</v>
      </c>
      <c r="J5" s="20">
        <v>1113</v>
      </c>
    </row>
    <row r="6" spans="1:10" x14ac:dyDescent="0.2">
      <c r="A6" s="20" t="s">
        <v>7</v>
      </c>
      <c r="B6" s="26">
        <f ca="1">AVERAGE(D6:OFFSET(D6,0,0,1,$H$1))</f>
        <v>1269</v>
      </c>
      <c r="C6" s="27">
        <f ca="1">SUM(D6:OFFSET(D6,0,0,1,$H$1))</f>
        <v>5076</v>
      </c>
      <c r="D6" s="20">
        <v>1538</v>
      </c>
      <c r="E6" s="20">
        <v>1274</v>
      </c>
      <c r="F6" s="20">
        <v>910</v>
      </c>
      <c r="G6" s="20">
        <v>1354</v>
      </c>
      <c r="H6" s="20">
        <v>1976</v>
      </c>
      <c r="I6" s="20">
        <v>1516</v>
      </c>
      <c r="J6" s="20">
        <v>744</v>
      </c>
    </row>
    <row r="7" spans="1:10" x14ac:dyDescent="0.2">
      <c r="A7" s="20" t="s">
        <v>8</v>
      </c>
      <c r="B7" s="26">
        <f ca="1">AVERAGE(D7:OFFSET(D7,0,0,1,$H$1))</f>
        <v>1312.5</v>
      </c>
      <c r="C7" s="27">
        <f ca="1">SUM(D7:OFFSET(D7,0,0,1,$H$1))</f>
        <v>5250</v>
      </c>
      <c r="D7" s="20">
        <v>1292</v>
      </c>
      <c r="E7" s="20">
        <v>1056</v>
      </c>
      <c r="F7" s="20">
        <v>1793</v>
      </c>
      <c r="G7" s="20">
        <v>1109</v>
      </c>
      <c r="H7" s="20">
        <v>889</v>
      </c>
      <c r="I7" s="20">
        <v>821</v>
      </c>
      <c r="J7" s="20">
        <v>1969</v>
      </c>
    </row>
    <row r="8" spans="1:10" x14ac:dyDescent="0.2">
      <c r="A8" s="20" t="s">
        <v>9</v>
      </c>
      <c r="B8" s="26">
        <f ca="1">AVERAGE(D8:OFFSET(D8,0,0,1,$H$1))</f>
        <v>1296.5</v>
      </c>
      <c r="C8" s="27">
        <f ca="1">SUM(D8:OFFSET(D8,0,0,1,$H$1))</f>
        <v>5186</v>
      </c>
      <c r="D8" s="20">
        <v>1394</v>
      </c>
      <c r="E8" s="20">
        <v>1155</v>
      </c>
      <c r="F8" s="20">
        <v>1074</v>
      </c>
      <c r="G8" s="20">
        <v>1563</v>
      </c>
      <c r="H8" s="20">
        <v>1547</v>
      </c>
      <c r="I8" s="20">
        <v>1571</v>
      </c>
      <c r="J8" s="20">
        <v>1759</v>
      </c>
    </row>
    <row r="9" spans="1:10" x14ac:dyDescent="0.2">
      <c r="A9" s="25" t="s">
        <v>21</v>
      </c>
      <c r="B9" s="26">
        <f ca="1">AVERAGE(D9:OFFSET(D9,0,0,1,$H$1))</f>
        <v>1408.25</v>
      </c>
      <c r="C9" s="27">
        <f ca="1">SUM(D9:OFFSET(D9,0,0,1,$H$1))</f>
        <v>5633</v>
      </c>
      <c r="D9" s="20">
        <v>1464</v>
      </c>
      <c r="E9" s="20">
        <v>1733</v>
      </c>
      <c r="F9" s="20">
        <v>1784</v>
      </c>
      <c r="G9" s="20">
        <v>652</v>
      </c>
      <c r="H9" s="20">
        <v>1219</v>
      </c>
      <c r="I9" s="20">
        <v>1923</v>
      </c>
      <c r="J9" s="20">
        <v>1687</v>
      </c>
    </row>
    <row r="10" spans="1:10" x14ac:dyDescent="0.2">
      <c r="A10" s="25" t="s">
        <v>22</v>
      </c>
      <c r="B10" s="26">
        <f ca="1">AVERAGE(D10:OFFSET(D10,0,0,1,$H$1))</f>
        <v>1158.75</v>
      </c>
      <c r="C10" s="27">
        <f ca="1">SUM(D10:OFFSET(D10,0,0,1,$H$1))</f>
        <v>4635</v>
      </c>
      <c r="D10" s="20">
        <v>1393</v>
      </c>
      <c r="E10" s="20">
        <v>1115</v>
      </c>
      <c r="F10" s="20">
        <v>1325</v>
      </c>
      <c r="G10" s="20">
        <v>802</v>
      </c>
      <c r="H10" s="20">
        <v>1801</v>
      </c>
      <c r="I10" s="20">
        <v>987</v>
      </c>
      <c r="J10" s="20">
        <v>1084</v>
      </c>
    </row>
    <row r="11" spans="1:10" x14ac:dyDescent="0.2">
      <c r="A11" s="25" t="s">
        <v>23</v>
      </c>
      <c r="B11" s="26">
        <f ca="1">AVERAGE(D11:OFFSET(D11,0,0,1,$H$1))</f>
        <v>1457.25</v>
      </c>
      <c r="C11" s="27">
        <f ca="1">SUM(D11:OFFSET(D11,0,0,1,$H$1))</f>
        <v>5829</v>
      </c>
      <c r="D11" s="20">
        <v>1389</v>
      </c>
      <c r="E11" s="20">
        <v>1287</v>
      </c>
      <c r="F11" s="20">
        <v>1328</v>
      </c>
      <c r="G11" s="20">
        <v>1825</v>
      </c>
      <c r="H11" s="20">
        <v>1798</v>
      </c>
      <c r="I11" s="20">
        <v>1255</v>
      </c>
      <c r="J11" s="20">
        <v>713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workbookViewId="0">
      <selection activeCell="H2" sqref="H2"/>
    </sheetView>
  </sheetViews>
  <sheetFormatPr defaultRowHeight="12.75" x14ac:dyDescent="0.2"/>
  <cols>
    <col min="3" max="3" width="22.5703125" customWidth="1"/>
    <col min="4" max="4" width="16.140625" customWidth="1"/>
    <col min="5" max="5" width="5.7109375" customWidth="1"/>
  </cols>
  <sheetData>
    <row r="1" spans="1:8" ht="26.25" x14ac:dyDescent="0.25">
      <c r="A1" s="28" t="s">
        <v>25</v>
      </c>
      <c r="D1" s="32" t="s">
        <v>26</v>
      </c>
      <c r="G1" s="7" t="s">
        <v>27</v>
      </c>
      <c r="H1" s="31">
        <v>44501</v>
      </c>
    </row>
    <row r="2" spans="1:8" x14ac:dyDescent="0.2">
      <c r="D2" s="33">
        <f ca="1">AVERAGE(OFFSET(B3,COUNT(B4:B31),0,-6,1))</f>
        <v>219.66666666666666</v>
      </c>
      <c r="G2" s="23" t="s">
        <v>30</v>
      </c>
      <c r="H2" s="33">
        <f ca="1">AVERAGE(OFFSET(B3,MATCH(H1,A4:A31,0),0,6,1))</f>
        <v>221.16666666666666</v>
      </c>
    </row>
    <row r="3" spans="1:8" x14ac:dyDescent="0.2">
      <c r="A3" s="29" t="s">
        <v>28</v>
      </c>
      <c r="B3" s="29" t="s">
        <v>29</v>
      </c>
      <c r="D3" s="7"/>
      <c r="G3" s="22"/>
      <c r="H3" s="7"/>
    </row>
    <row r="4" spans="1:8" x14ac:dyDescent="0.2">
      <c r="A4" s="30">
        <v>44197</v>
      </c>
      <c r="B4" s="20">
        <v>118</v>
      </c>
    </row>
    <row r="5" spans="1:8" x14ac:dyDescent="0.2">
      <c r="A5" s="30">
        <v>44228</v>
      </c>
      <c r="B5" s="20">
        <v>251</v>
      </c>
    </row>
    <row r="6" spans="1:8" x14ac:dyDescent="0.2">
      <c r="A6" s="30">
        <v>44256</v>
      </c>
      <c r="B6" s="20">
        <v>240</v>
      </c>
    </row>
    <row r="7" spans="1:8" x14ac:dyDescent="0.2">
      <c r="A7" s="30">
        <v>44287</v>
      </c>
      <c r="B7" s="20">
        <v>252</v>
      </c>
    </row>
    <row r="8" spans="1:8" x14ac:dyDescent="0.2">
      <c r="A8" s="30">
        <v>44317</v>
      </c>
      <c r="B8" s="20">
        <v>221</v>
      </c>
    </row>
    <row r="9" spans="1:8" x14ac:dyDescent="0.2">
      <c r="A9" s="30">
        <v>44348</v>
      </c>
      <c r="B9" s="20">
        <v>135</v>
      </c>
    </row>
    <row r="10" spans="1:8" x14ac:dyDescent="0.2">
      <c r="A10" s="30">
        <v>44378</v>
      </c>
      <c r="B10" s="20">
        <v>199</v>
      </c>
    </row>
    <row r="11" spans="1:8" x14ac:dyDescent="0.2">
      <c r="A11" s="30">
        <v>44409</v>
      </c>
      <c r="B11" s="20">
        <v>270</v>
      </c>
    </row>
    <row r="12" spans="1:8" x14ac:dyDescent="0.2">
      <c r="A12" s="30">
        <v>44440</v>
      </c>
      <c r="B12" s="20">
        <v>137</v>
      </c>
    </row>
    <row r="13" spans="1:8" x14ac:dyDescent="0.2">
      <c r="A13" s="30">
        <v>44470</v>
      </c>
      <c r="B13" s="20">
        <v>220</v>
      </c>
    </row>
    <row r="14" spans="1:8" x14ac:dyDescent="0.2">
      <c r="A14" s="30">
        <v>44501</v>
      </c>
      <c r="B14" s="20">
        <v>188</v>
      </c>
    </row>
    <row r="15" spans="1:8" x14ac:dyDescent="0.2">
      <c r="A15" s="30">
        <v>44531</v>
      </c>
      <c r="B15" s="20">
        <v>293</v>
      </c>
    </row>
    <row r="16" spans="1:8" x14ac:dyDescent="0.2">
      <c r="A16" s="30">
        <v>44562</v>
      </c>
      <c r="B16" s="20">
        <v>263</v>
      </c>
    </row>
    <row r="17" spans="1:2" x14ac:dyDescent="0.2">
      <c r="A17" s="30">
        <v>44593</v>
      </c>
      <c r="B17" s="20">
        <v>142</v>
      </c>
    </row>
    <row r="18" spans="1:2" x14ac:dyDescent="0.2">
      <c r="A18" s="30">
        <v>44621</v>
      </c>
      <c r="B18" s="20">
        <v>185</v>
      </c>
    </row>
    <row r="19" spans="1:2" x14ac:dyDescent="0.2">
      <c r="A19" s="30">
        <v>44652</v>
      </c>
      <c r="B19" s="20">
        <v>256</v>
      </c>
    </row>
    <row r="20" spans="1:2" x14ac:dyDescent="0.2">
      <c r="A20" s="30">
        <v>44682</v>
      </c>
      <c r="B20" s="20">
        <v>287</v>
      </c>
    </row>
    <row r="21" spans="1:2" x14ac:dyDescent="0.2">
      <c r="A21" s="30">
        <v>44713</v>
      </c>
      <c r="B21" s="20">
        <v>185</v>
      </c>
    </row>
  </sheetData>
  <dataValidations count="1">
    <dataValidation type="list" allowBlank="1" showInputMessage="1" showErrorMessage="1" sqref="H1" xr:uid="{00000000-0002-0000-0400-000000000000}">
      <formula1>$A$4:$A$29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autode müük - INDEX</vt:lpstr>
      <vt:lpstr>autode müük - OFFSET</vt:lpstr>
      <vt:lpstr>piirkonnad</vt:lpstr>
      <vt:lpstr>mitme aasta keskmine</vt:lpstr>
      <vt:lpstr>viimaste kuude keskmine</vt:lpstr>
    </vt:vector>
  </TitlesOfParts>
  <Company>IT Koolituskeskuse OÜ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</dc:creator>
  <cp:lastModifiedBy>Riina Reinumägi</cp:lastModifiedBy>
  <dcterms:created xsi:type="dcterms:W3CDTF">2006-06-20T08:36:34Z</dcterms:created>
  <dcterms:modified xsi:type="dcterms:W3CDTF">2023-11-08T09:45:03Z</dcterms:modified>
</cp:coreProperties>
</file>