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iitelleht" sheetId="1" r:id="rId1"/>
    <sheet name="Silinder" sheetId="2" r:id="rId2"/>
    <sheet name="Koonus" sheetId="3" r:id="rId3"/>
    <sheet name="Kera" sheetId="4" r:id="rId4"/>
  </sheets>
  <definedNames/>
  <calcPr fullCalcOnLoad="1"/>
</workbook>
</file>

<file path=xl/sharedStrings.xml><?xml version="1.0" encoding="utf-8"?>
<sst xmlns="http://schemas.openxmlformats.org/spreadsheetml/2006/main" count="298" uniqueCount="35">
  <si>
    <t>r</t>
  </si>
  <si>
    <t>d</t>
  </si>
  <si>
    <t>h</t>
  </si>
  <si>
    <t>Sk</t>
  </si>
  <si>
    <t>Sp</t>
  </si>
  <si>
    <t>St</t>
  </si>
  <si>
    <t>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</si>
  <si>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</si>
  <si>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</si>
  <si>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</si>
  <si>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</si>
  <si>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</si>
  <si>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</si>
  <si>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</si>
  <si>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</si>
  <si>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</si>
  <si>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</si>
  <si>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¶ on arv pii</t>
  </si>
  <si>
    <t>m</t>
  </si>
  <si>
    <t>S</t>
  </si>
  <si>
    <t>¶</t>
  </si>
  <si>
    <r>
      <t>Ülesanne 1</t>
    </r>
    <r>
      <rPr>
        <sz val="12"/>
        <rFont val="Arial"/>
        <family val="2"/>
      </rPr>
      <t xml:space="preserve">. </t>
    </r>
  </si>
  <si>
    <r>
      <t>NB!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Pindala ja ruumala jaoks sisesta ainult pii kordaja</t>
    </r>
  </si>
  <si>
    <r>
      <t>NB!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Pindala ja ruumala jaoks sisesta ainult pii kordaja.</t>
    </r>
  </si>
  <si>
    <t>Pöördkehad.</t>
  </si>
  <si>
    <t xml:space="preserve">Arvutusülesanded silindri, koonuse ja kera kohta. </t>
  </si>
  <si>
    <t>R</t>
  </si>
  <si>
    <r>
      <t>NB!</t>
    </r>
    <r>
      <rPr>
        <b/>
        <sz val="10"/>
        <rFont val="Arial"/>
        <family val="2"/>
      </rPr>
      <t xml:space="preserve"> Pindala ja ruumala jaoks sisesta ainult pii kordaja</t>
    </r>
    <r>
      <rPr>
        <sz val="10"/>
        <rFont val="Arial"/>
        <family val="0"/>
      </rPr>
      <t>.</t>
    </r>
  </si>
  <si>
    <t xml:space="preserve">Tabel silindri kohta. </t>
  </si>
  <si>
    <r>
      <t>Ülesanne 2.</t>
    </r>
    <r>
      <rPr>
        <sz val="12"/>
        <rFont val="Arial"/>
        <family val="2"/>
      </rPr>
      <t xml:space="preserve">Tabel koonuse kohta. </t>
    </r>
  </si>
  <si>
    <r>
      <t>Ülesanne 3</t>
    </r>
    <r>
      <rPr>
        <sz val="12"/>
        <rFont val="Arial"/>
        <family val="2"/>
      </rPr>
      <t xml:space="preserve">. Tabel kera kohta. </t>
    </r>
  </si>
  <si>
    <t xml:space="preserve">Õpetaja töölehed, millel on erinevate lähteandmete korral </t>
  </si>
  <si>
    <t>arvutatud silindri, koonuse ja keraga seotud suurused.</t>
  </si>
  <si>
    <t>Tööleht on valminud kursusel "Arvutid koolimatemaatikas"</t>
  </si>
  <si>
    <t>Autor Egne Salumets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</si>
</sst>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6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6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2"/>
  <sheetViews>
    <sheetView showGridLines="0" tabSelected="1" workbookViewId="0" topLeftCell="A1">
      <selection activeCell="G7" sqref="G7"/>
    </sheetView>
  </sheetViews>
  <sheetFormatPr defaultColWidth="9.140625" defaultRowHeight="12.75"/>
  <sheetData>
    <row r="3" ht="18">
      <c r="B3" s="19" t="s">
        <v>24</v>
      </c>
    </row>
    <row r="5" ht="15">
      <c r="B5" s="2" t="s">
        <v>25</v>
      </c>
    </row>
    <row r="6" ht="12.75">
      <c r="B6" t="s">
        <v>31</v>
      </c>
    </row>
    <row r="7" ht="12.75">
      <c r="B7" t="s">
        <v>32</v>
      </c>
    </row>
    <row r="9" ht="12.75">
      <c r="B9" t="s">
        <v>33</v>
      </c>
    </row>
    <row r="12" ht="12.75">
      <c r="B12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">
      <selection activeCell="D2" sqref="D2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2.28125" style="0" customWidth="1"/>
    <col min="4" max="4" width="5.8515625" style="0" customWidth="1"/>
    <col min="5" max="5" width="2.57421875" style="0" customWidth="1"/>
    <col min="6" max="6" width="5.8515625" style="0" customWidth="1"/>
    <col min="7" max="7" width="3.57421875" style="0" customWidth="1"/>
    <col min="8" max="8" width="5.8515625" style="0" customWidth="1"/>
    <col min="9" max="9" width="2.57421875" style="0" customWidth="1"/>
    <col min="10" max="10" width="5.8515625" style="0" customWidth="1"/>
    <col min="11" max="11" width="2.00390625" style="0" customWidth="1"/>
    <col min="12" max="12" width="5.8515625" style="0" customWidth="1"/>
    <col min="13" max="13" width="2.8515625" style="0" customWidth="1"/>
    <col min="14" max="14" width="5.8515625" style="0" customWidth="1"/>
    <col min="15" max="15" width="2.57421875" style="0" customWidth="1"/>
    <col min="16" max="16" width="5.8515625" style="0" customWidth="1"/>
    <col min="17" max="17" width="2.421875" style="0" customWidth="1"/>
    <col min="18" max="18" width="5.8515625" style="0" customWidth="1"/>
    <col min="19" max="19" width="3.28125" style="0" customWidth="1"/>
    <col min="20" max="20" width="5.8515625" style="0" customWidth="1"/>
    <col min="21" max="21" width="2.7109375" style="0" customWidth="1"/>
  </cols>
  <sheetData>
    <row r="1" spans="1:15" ht="15.75">
      <c r="A1" s="3" t="s">
        <v>21</v>
      </c>
      <c r="B1" s="2"/>
      <c r="C1" s="2"/>
      <c r="D1" s="2" t="s">
        <v>28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/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2.75">
      <c r="B3" s="16" t="s">
        <v>23</v>
      </c>
    </row>
    <row r="5" spans="1:21" ht="18" customHeight="1">
      <c r="A5" s="5"/>
      <c r="B5" s="5" t="s">
        <v>7</v>
      </c>
      <c r="C5" s="6"/>
      <c r="D5" s="5" t="s">
        <v>8</v>
      </c>
      <c r="E5" s="6"/>
      <c r="F5" s="5" t="s">
        <v>9</v>
      </c>
      <c r="G5" s="6"/>
      <c r="H5" s="5" t="s">
        <v>10</v>
      </c>
      <c r="I5" s="6"/>
      <c r="J5" s="5" t="s">
        <v>11</v>
      </c>
      <c r="K5" s="6"/>
      <c r="L5" s="5" t="s">
        <v>12</v>
      </c>
      <c r="M5" s="6"/>
      <c r="N5" s="5" t="s">
        <v>13</v>
      </c>
      <c r="O5" s="6"/>
      <c r="P5" s="5" t="s">
        <v>14</v>
      </c>
      <c r="Q5" s="6"/>
      <c r="R5" s="5" t="s">
        <v>15</v>
      </c>
      <c r="S5" s="6"/>
      <c r="T5" s="5" t="s">
        <v>16</v>
      </c>
      <c r="U5" s="6"/>
    </row>
    <row r="6" spans="1:21" ht="18" customHeight="1">
      <c r="A6" s="5" t="s">
        <v>0</v>
      </c>
      <c r="B6" s="5">
        <v>6</v>
      </c>
      <c r="C6" s="6"/>
      <c r="D6" s="17"/>
      <c r="E6" s="6"/>
      <c r="F6" s="17"/>
      <c r="G6" s="6"/>
      <c r="H6" s="17"/>
      <c r="I6" s="6"/>
      <c r="J6" s="17"/>
      <c r="K6" s="6"/>
      <c r="L6" s="17"/>
      <c r="M6" s="6"/>
      <c r="N6" s="17"/>
      <c r="O6" s="6"/>
      <c r="P6" s="17"/>
      <c r="Q6" s="6"/>
      <c r="R6" s="17"/>
      <c r="S6" s="6"/>
      <c r="T6" s="17"/>
      <c r="U6" s="6"/>
    </row>
    <row r="7" spans="1:21" ht="18" customHeight="1">
      <c r="A7" s="5" t="s">
        <v>1</v>
      </c>
      <c r="B7" s="17">
        <v>12</v>
      </c>
      <c r="C7" s="6"/>
      <c r="D7" s="17"/>
      <c r="E7" s="6"/>
      <c r="F7" s="17"/>
      <c r="G7" s="6"/>
      <c r="H7" s="17"/>
      <c r="I7" s="6"/>
      <c r="J7" s="17"/>
      <c r="K7" s="6"/>
      <c r="L7" s="5">
        <v>8</v>
      </c>
      <c r="M7" s="6"/>
      <c r="N7" s="5">
        <v>2</v>
      </c>
      <c r="O7" s="6"/>
      <c r="P7" s="17"/>
      <c r="Q7" s="6"/>
      <c r="R7" s="17"/>
      <c r="S7" s="6"/>
      <c r="T7" s="5">
        <v>18</v>
      </c>
      <c r="U7" s="6"/>
    </row>
    <row r="8" spans="1:21" ht="18" customHeight="1">
      <c r="A8" s="5" t="s">
        <v>2</v>
      </c>
      <c r="B8" s="17"/>
      <c r="C8" s="6"/>
      <c r="D8" s="5">
        <v>8</v>
      </c>
      <c r="E8" s="6"/>
      <c r="F8" s="17"/>
      <c r="G8" s="6"/>
      <c r="H8" s="5">
        <v>5</v>
      </c>
      <c r="I8" s="6"/>
      <c r="J8" s="17"/>
      <c r="K8" s="6"/>
      <c r="L8" s="17"/>
      <c r="M8" s="6"/>
      <c r="N8" s="17"/>
      <c r="O8" s="6"/>
      <c r="P8" s="17"/>
      <c r="Q8" s="6"/>
      <c r="R8" s="5">
        <v>6</v>
      </c>
      <c r="S8" s="6"/>
      <c r="T8" s="17"/>
      <c r="U8" s="6"/>
    </row>
    <row r="9" spans="1:21" ht="18" customHeight="1">
      <c r="A9" s="5" t="s">
        <v>3</v>
      </c>
      <c r="B9" s="9">
        <v>150</v>
      </c>
      <c r="C9" s="10" t="s">
        <v>20</v>
      </c>
      <c r="D9" s="5">
        <v>48</v>
      </c>
      <c r="E9" s="6" t="s">
        <v>20</v>
      </c>
      <c r="F9" s="5">
        <v>48</v>
      </c>
      <c r="G9" s="6" t="s">
        <v>20</v>
      </c>
      <c r="H9" s="17"/>
      <c r="I9" s="6" t="s">
        <v>20</v>
      </c>
      <c r="J9" s="17"/>
      <c r="K9" s="6" t="s">
        <v>20</v>
      </c>
      <c r="L9" s="17"/>
      <c r="M9" s="6" t="s">
        <v>20</v>
      </c>
      <c r="N9" s="17"/>
      <c r="O9" s="6" t="s">
        <v>20</v>
      </c>
      <c r="P9" s="17"/>
      <c r="Q9" s="6" t="s">
        <v>20</v>
      </c>
      <c r="R9" s="17"/>
      <c r="S9" s="6" t="s">
        <v>20</v>
      </c>
      <c r="T9" s="17"/>
      <c r="U9" s="6" t="s">
        <v>20</v>
      </c>
    </row>
    <row r="10" spans="1:21" ht="18" customHeight="1">
      <c r="A10" s="5" t="s">
        <v>4</v>
      </c>
      <c r="B10" s="17"/>
      <c r="C10" s="6" t="s">
        <v>20</v>
      </c>
      <c r="D10" s="17"/>
      <c r="E10" s="6" t="s">
        <v>20</v>
      </c>
      <c r="F10" s="5">
        <v>16</v>
      </c>
      <c r="G10" s="6" t="s">
        <v>20</v>
      </c>
      <c r="H10" s="5">
        <v>9</v>
      </c>
      <c r="I10" s="6" t="s">
        <v>20</v>
      </c>
      <c r="J10" s="17"/>
      <c r="K10" s="6" t="s">
        <v>20</v>
      </c>
      <c r="L10" s="17"/>
      <c r="M10" s="6" t="s">
        <v>20</v>
      </c>
      <c r="N10" s="17"/>
      <c r="O10" s="6" t="s">
        <v>20</v>
      </c>
      <c r="P10" s="5">
        <v>4</v>
      </c>
      <c r="Q10" s="6" t="s">
        <v>20</v>
      </c>
      <c r="R10" s="17"/>
      <c r="S10" s="6" t="s">
        <v>20</v>
      </c>
      <c r="T10" s="17"/>
      <c r="U10" s="6" t="s">
        <v>20</v>
      </c>
    </row>
    <row r="11" spans="1:21" ht="18" customHeight="1">
      <c r="A11" s="5" t="s">
        <v>5</v>
      </c>
      <c r="B11" s="17"/>
      <c r="C11" s="6" t="s">
        <v>20</v>
      </c>
      <c r="D11" s="17"/>
      <c r="E11" s="6" t="s">
        <v>20</v>
      </c>
      <c r="F11" s="17"/>
      <c r="G11" s="6" t="s">
        <v>20</v>
      </c>
      <c r="H11" s="5">
        <v>60</v>
      </c>
      <c r="I11" s="6" t="s">
        <v>20</v>
      </c>
      <c r="J11" s="17"/>
      <c r="K11" s="6" t="s">
        <v>20</v>
      </c>
      <c r="L11" s="17"/>
      <c r="M11" s="6" t="s">
        <v>20</v>
      </c>
      <c r="N11" s="5">
        <v>10</v>
      </c>
      <c r="O11" s="6" t="s">
        <v>20</v>
      </c>
      <c r="P11" s="17"/>
      <c r="Q11" s="6" t="s">
        <v>20</v>
      </c>
      <c r="R11" s="5">
        <v>32</v>
      </c>
      <c r="S11" s="6" t="s">
        <v>20</v>
      </c>
      <c r="T11" s="5">
        <v>234</v>
      </c>
      <c r="U11" s="6" t="s">
        <v>20</v>
      </c>
    </row>
    <row r="12" spans="1:21" ht="18" customHeight="1">
      <c r="A12" s="5" t="s">
        <v>6</v>
      </c>
      <c r="B12" s="17"/>
      <c r="C12" s="6" t="s">
        <v>20</v>
      </c>
      <c r="D12" s="17"/>
      <c r="E12" s="6" t="s">
        <v>20</v>
      </c>
      <c r="F12" s="17"/>
      <c r="G12" s="6" t="s">
        <v>20</v>
      </c>
      <c r="H12" s="17"/>
      <c r="I12" s="6" t="s">
        <v>20</v>
      </c>
      <c r="J12" s="5">
        <v>45</v>
      </c>
      <c r="K12" s="6" t="s">
        <v>20</v>
      </c>
      <c r="L12" s="5">
        <v>48</v>
      </c>
      <c r="M12" s="6" t="s">
        <v>20</v>
      </c>
      <c r="N12" s="17"/>
      <c r="O12" s="6" t="s">
        <v>20</v>
      </c>
      <c r="P12" s="5">
        <v>100</v>
      </c>
      <c r="Q12" s="6" t="s">
        <v>20</v>
      </c>
      <c r="R12" s="17"/>
      <c r="S12" s="6" t="s">
        <v>20</v>
      </c>
      <c r="T12" s="17"/>
      <c r="U12" s="6" t="s">
        <v>20</v>
      </c>
    </row>
    <row r="15" spans="1:21" ht="12.75">
      <c r="A15" s="5"/>
      <c r="B15" s="5" t="s">
        <v>7</v>
      </c>
      <c r="C15" s="6"/>
      <c r="D15" s="5" t="s">
        <v>8</v>
      </c>
      <c r="E15" s="6"/>
      <c r="F15" s="5" t="s">
        <v>9</v>
      </c>
      <c r="G15" s="6"/>
      <c r="H15" s="5" t="s">
        <v>10</v>
      </c>
      <c r="I15" s="6"/>
      <c r="J15" s="5" t="s">
        <v>11</v>
      </c>
      <c r="K15" s="6"/>
      <c r="L15" s="5" t="s">
        <v>12</v>
      </c>
      <c r="M15" s="6"/>
      <c r="N15" s="5" t="s">
        <v>13</v>
      </c>
      <c r="O15" s="6"/>
      <c r="P15" s="5" t="s">
        <v>14</v>
      </c>
      <c r="Q15" s="6"/>
      <c r="R15" s="5" t="s">
        <v>15</v>
      </c>
      <c r="S15" s="6"/>
      <c r="T15" s="5" t="s">
        <v>16</v>
      </c>
      <c r="U15" s="6"/>
    </row>
    <row r="16" spans="1:21" ht="12.75">
      <c r="A16" s="5" t="s">
        <v>0</v>
      </c>
      <c r="B16" s="7">
        <f>B6</f>
        <v>6</v>
      </c>
      <c r="C16" s="8"/>
      <c r="D16" s="5">
        <f>D17/2</f>
        <v>3</v>
      </c>
      <c r="E16" s="6"/>
      <c r="F16" s="5">
        <f>SQRT(F10)</f>
        <v>4</v>
      </c>
      <c r="G16" s="6"/>
      <c r="H16" s="5">
        <f>SQRT(H10)</f>
        <v>3</v>
      </c>
      <c r="I16" s="6"/>
      <c r="J16" s="5"/>
      <c r="K16" s="6"/>
      <c r="L16" s="5">
        <f>L7/2</f>
        <v>4</v>
      </c>
      <c r="M16" s="6"/>
      <c r="N16" s="5">
        <f>N7/2</f>
        <v>1</v>
      </c>
      <c r="O16" s="6"/>
      <c r="P16" s="5">
        <f>SQRT(P10)</f>
        <v>2</v>
      </c>
      <c r="Q16" s="6"/>
      <c r="R16" s="5">
        <f>-R8/2+SQRT((R8*R8/4)+R11/2)</f>
        <v>2</v>
      </c>
      <c r="S16" s="6"/>
      <c r="T16" s="5">
        <f>T7/2</f>
        <v>9</v>
      </c>
      <c r="U16" s="6"/>
    </row>
    <row r="17" spans="1:21" ht="12.75">
      <c r="A17" s="5" t="s">
        <v>1</v>
      </c>
      <c r="B17" s="5">
        <f>B6*2</f>
        <v>12</v>
      </c>
      <c r="C17" s="6"/>
      <c r="D17" s="5">
        <f>D19/D18</f>
        <v>6</v>
      </c>
      <c r="E17" s="6"/>
      <c r="F17" s="5">
        <f>2*F16</f>
        <v>8</v>
      </c>
      <c r="G17" s="6"/>
      <c r="H17" s="5">
        <f>2*H16</f>
        <v>6</v>
      </c>
      <c r="I17" s="6"/>
      <c r="J17" s="5"/>
      <c r="K17" s="6"/>
      <c r="L17" s="5">
        <v>8</v>
      </c>
      <c r="M17" s="6"/>
      <c r="N17" s="5">
        <v>2</v>
      </c>
      <c r="O17" s="6"/>
      <c r="P17" s="5">
        <f>2*P16</f>
        <v>4</v>
      </c>
      <c r="Q17" s="6"/>
      <c r="R17" s="5">
        <f>2*R16</f>
        <v>4</v>
      </c>
      <c r="S17" s="6"/>
      <c r="T17" s="5">
        <v>18</v>
      </c>
      <c r="U17" s="6"/>
    </row>
    <row r="18" spans="1:21" ht="12.75">
      <c r="A18" s="5" t="s">
        <v>2</v>
      </c>
      <c r="B18" s="5">
        <f>B9/(B17)</f>
        <v>12.5</v>
      </c>
      <c r="C18" s="6"/>
      <c r="D18" s="5">
        <v>8</v>
      </c>
      <c r="E18" s="6"/>
      <c r="F18" s="5">
        <f>F9/F17</f>
        <v>6</v>
      </c>
      <c r="G18" s="6"/>
      <c r="H18" s="5">
        <v>5</v>
      </c>
      <c r="I18" s="6"/>
      <c r="J18" s="5"/>
      <c r="K18" s="6"/>
      <c r="L18" s="5">
        <f>L12/(L16*L16)</f>
        <v>3</v>
      </c>
      <c r="M18" s="6"/>
      <c r="N18" s="5">
        <f>(N11/(2*N16))-N16</f>
        <v>4</v>
      </c>
      <c r="O18" s="6"/>
      <c r="P18" s="5">
        <f>P12/(P16*P16)</f>
        <v>25</v>
      </c>
      <c r="Q18" s="6"/>
      <c r="R18" s="5">
        <v>6</v>
      </c>
      <c r="S18" s="6"/>
      <c r="T18" s="5">
        <f>T21/T17-T16</f>
        <v>4</v>
      </c>
      <c r="U18" s="6"/>
    </row>
    <row r="19" spans="1:21" ht="12.75">
      <c r="A19" s="5" t="s">
        <v>3</v>
      </c>
      <c r="B19" s="9">
        <f>B9</f>
        <v>150</v>
      </c>
      <c r="C19" s="6" t="s">
        <v>20</v>
      </c>
      <c r="D19" s="5">
        <v>48</v>
      </c>
      <c r="E19" s="6" t="s">
        <v>20</v>
      </c>
      <c r="F19" s="5">
        <f>F9</f>
        <v>48</v>
      </c>
      <c r="G19" s="6" t="s">
        <v>20</v>
      </c>
      <c r="H19" s="5">
        <f>H17*H18</f>
        <v>30</v>
      </c>
      <c r="I19" s="6" t="s">
        <v>20</v>
      </c>
      <c r="J19" s="5"/>
      <c r="K19" s="6" t="s">
        <v>20</v>
      </c>
      <c r="L19" s="5">
        <f>L7*L18</f>
        <v>24</v>
      </c>
      <c r="M19" s="6" t="s">
        <v>20</v>
      </c>
      <c r="N19" s="5">
        <f>N18*N17</f>
        <v>8</v>
      </c>
      <c r="O19" s="6" t="s">
        <v>20</v>
      </c>
      <c r="P19" s="5">
        <f>P18*P17</f>
        <v>100</v>
      </c>
      <c r="Q19" s="6" t="s">
        <v>20</v>
      </c>
      <c r="R19" s="5">
        <f>R17*R18</f>
        <v>24</v>
      </c>
      <c r="S19" s="6" t="s">
        <v>20</v>
      </c>
      <c r="T19" s="5">
        <f>T17*T18</f>
        <v>72</v>
      </c>
      <c r="U19" s="6" t="s">
        <v>20</v>
      </c>
    </row>
    <row r="20" spans="1:21" ht="12.75">
      <c r="A20" s="5" t="s">
        <v>4</v>
      </c>
      <c r="B20" s="9">
        <f>B6*B6</f>
        <v>36</v>
      </c>
      <c r="C20" s="11" t="s">
        <v>20</v>
      </c>
      <c r="D20" s="5">
        <f>D16*D16</f>
        <v>9</v>
      </c>
      <c r="E20" s="6" t="s">
        <v>20</v>
      </c>
      <c r="F20" s="5">
        <f>F10</f>
        <v>16</v>
      </c>
      <c r="G20" s="6" t="s">
        <v>20</v>
      </c>
      <c r="H20" s="5">
        <f>H10</f>
        <v>9</v>
      </c>
      <c r="I20" s="6" t="s">
        <v>20</v>
      </c>
      <c r="J20" s="5"/>
      <c r="K20" s="6" t="s">
        <v>20</v>
      </c>
      <c r="L20" s="5">
        <f>L16*L16</f>
        <v>16</v>
      </c>
      <c r="M20" s="6" t="s">
        <v>20</v>
      </c>
      <c r="N20" s="5">
        <f>N16*N16</f>
        <v>1</v>
      </c>
      <c r="O20" s="6" t="s">
        <v>20</v>
      </c>
      <c r="P20" s="5">
        <f>P10</f>
        <v>4</v>
      </c>
      <c r="Q20" s="6" t="s">
        <v>20</v>
      </c>
      <c r="R20" s="5">
        <f>R16*R16</f>
        <v>4</v>
      </c>
      <c r="S20" s="6" t="s">
        <v>20</v>
      </c>
      <c r="T20" s="5">
        <f>T16*T16</f>
        <v>81</v>
      </c>
      <c r="U20" s="6" t="s">
        <v>20</v>
      </c>
    </row>
    <row r="21" spans="1:21" ht="12.75">
      <c r="A21" s="5" t="s">
        <v>5</v>
      </c>
      <c r="B21" s="9">
        <f>2*B20+B9</f>
        <v>222</v>
      </c>
      <c r="C21" s="11" t="s">
        <v>20</v>
      </c>
      <c r="D21" s="5">
        <f>2*D20+D19</f>
        <v>66</v>
      </c>
      <c r="E21" s="6" t="s">
        <v>20</v>
      </c>
      <c r="F21" s="5">
        <f>2*F10+F9</f>
        <v>80</v>
      </c>
      <c r="G21" s="6" t="s">
        <v>20</v>
      </c>
      <c r="H21" s="5">
        <f>H11</f>
        <v>60</v>
      </c>
      <c r="I21" s="6" t="s">
        <v>20</v>
      </c>
      <c r="J21" s="5"/>
      <c r="K21" s="6" t="s">
        <v>20</v>
      </c>
      <c r="L21" s="5">
        <f>2*L20+L19</f>
        <v>56</v>
      </c>
      <c r="M21" s="6" t="s">
        <v>20</v>
      </c>
      <c r="N21" s="5">
        <f>N11</f>
        <v>10</v>
      </c>
      <c r="O21" s="6" t="s">
        <v>20</v>
      </c>
      <c r="P21" s="5">
        <f>2*P10+P19</f>
        <v>108</v>
      </c>
      <c r="Q21" s="6" t="s">
        <v>20</v>
      </c>
      <c r="R21" s="5">
        <f>R11</f>
        <v>32</v>
      </c>
      <c r="S21" s="6" t="s">
        <v>20</v>
      </c>
      <c r="T21" s="5">
        <f>T11</f>
        <v>234</v>
      </c>
      <c r="U21" s="6" t="s">
        <v>20</v>
      </c>
    </row>
    <row r="22" spans="1:21" ht="12.75">
      <c r="A22" s="5" t="s">
        <v>6</v>
      </c>
      <c r="B22" s="9">
        <f>B20*B18</f>
        <v>450</v>
      </c>
      <c r="C22" s="11" t="s">
        <v>20</v>
      </c>
      <c r="D22" s="5">
        <f>D20*D18</f>
        <v>72</v>
      </c>
      <c r="E22" s="6" t="s">
        <v>20</v>
      </c>
      <c r="F22" s="5">
        <f>F20*F18</f>
        <v>96</v>
      </c>
      <c r="G22" s="6" t="s">
        <v>20</v>
      </c>
      <c r="H22" s="5">
        <f>H10*H8</f>
        <v>45</v>
      </c>
      <c r="I22" s="6" t="s">
        <v>20</v>
      </c>
      <c r="J22" s="5">
        <f>J12</f>
        <v>45</v>
      </c>
      <c r="K22" s="6" t="s">
        <v>20</v>
      </c>
      <c r="L22" s="5">
        <f>L12</f>
        <v>48</v>
      </c>
      <c r="M22" s="6" t="s">
        <v>20</v>
      </c>
      <c r="N22" s="5">
        <f>N20*N18</f>
        <v>4</v>
      </c>
      <c r="O22" s="6" t="s">
        <v>20</v>
      </c>
      <c r="P22" s="5">
        <f>P12</f>
        <v>100</v>
      </c>
      <c r="Q22" s="6" t="s">
        <v>20</v>
      </c>
      <c r="R22" s="5">
        <f>R20*R18</f>
        <v>24</v>
      </c>
      <c r="S22" s="6" t="s">
        <v>20</v>
      </c>
      <c r="T22" s="5">
        <f>T20*T18</f>
        <v>324</v>
      </c>
      <c r="U22" s="6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 topLeftCell="A4">
      <selection activeCell="A2" sqref="A2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2.140625" style="15" customWidth="1"/>
    <col min="4" max="4" width="5.7109375" style="0" customWidth="1"/>
    <col min="5" max="5" width="2.57421875" style="0" customWidth="1"/>
    <col min="6" max="6" width="6.00390625" style="0" customWidth="1"/>
    <col min="7" max="7" width="2.8515625" style="0" customWidth="1"/>
    <col min="8" max="8" width="4.8515625" style="0" customWidth="1"/>
    <col min="9" max="9" width="2.421875" style="0" customWidth="1"/>
    <col min="10" max="10" width="4.7109375" style="0" customWidth="1"/>
    <col min="11" max="11" width="2.8515625" style="0" customWidth="1"/>
    <col min="12" max="12" width="5.00390625" style="0" customWidth="1"/>
    <col min="13" max="13" width="2.421875" style="0" customWidth="1"/>
    <col min="14" max="14" width="5.8515625" style="0" customWidth="1"/>
    <col min="15" max="15" width="2.00390625" style="0" customWidth="1"/>
    <col min="16" max="16" width="5.7109375" style="0" customWidth="1"/>
    <col min="17" max="17" width="2.00390625" style="0" customWidth="1"/>
    <col min="18" max="18" width="5.57421875" style="0" customWidth="1"/>
    <col min="19" max="19" width="2.421875" style="0" customWidth="1"/>
    <col min="20" max="20" width="5.421875" style="0" customWidth="1"/>
    <col min="21" max="21" width="2.57421875" style="0" customWidth="1"/>
  </cols>
  <sheetData>
    <row r="1" spans="1:3" s="2" customFormat="1" ht="15.75">
      <c r="A1" s="3" t="s">
        <v>29</v>
      </c>
      <c r="C1" s="12"/>
    </row>
    <row r="2" spans="2:3" ht="15">
      <c r="B2" s="2" t="s">
        <v>17</v>
      </c>
      <c r="C2" s="12"/>
    </row>
    <row r="3" spans="2:3" ht="12.75">
      <c r="B3" s="16" t="s">
        <v>22</v>
      </c>
      <c r="C3"/>
    </row>
    <row r="4" spans="2:3" ht="12.75">
      <c r="B4" s="16"/>
      <c r="C4"/>
    </row>
    <row r="5" spans="1:21" ht="17.25" customHeight="1">
      <c r="A5" s="1"/>
      <c r="B5" s="5" t="s">
        <v>7</v>
      </c>
      <c r="C5" s="13"/>
      <c r="D5" s="5" t="s">
        <v>8</v>
      </c>
      <c r="E5" s="6"/>
      <c r="F5" s="5" t="s">
        <v>9</v>
      </c>
      <c r="G5" s="6"/>
      <c r="H5" s="5" t="s">
        <v>10</v>
      </c>
      <c r="I5" s="6"/>
      <c r="J5" s="5" t="s">
        <v>11</v>
      </c>
      <c r="K5" s="6"/>
      <c r="L5" s="5" t="s">
        <v>12</v>
      </c>
      <c r="M5" s="6"/>
      <c r="N5" s="5" t="s">
        <v>13</v>
      </c>
      <c r="O5" s="6"/>
      <c r="P5" s="5" t="s">
        <v>14</v>
      </c>
      <c r="Q5" s="6"/>
      <c r="R5" s="5" t="s">
        <v>15</v>
      </c>
      <c r="S5" s="6"/>
      <c r="T5" s="5" t="s">
        <v>16</v>
      </c>
      <c r="U5" s="6"/>
    </row>
    <row r="6" spans="1:21" ht="17.25" customHeight="1">
      <c r="A6" s="1" t="s">
        <v>0</v>
      </c>
      <c r="B6" s="5">
        <v>3</v>
      </c>
      <c r="C6" s="13"/>
      <c r="D6" s="17"/>
      <c r="E6" s="6"/>
      <c r="F6" s="5">
        <v>48</v>
      </c>
      <c r="G6" s="6"/>
      <c r="H6" s="5">
        <v>6</v>
      </c>
      <c r="I6" s="6"/>
      <c r="J6" s="17"/>
      <c r="K6" s="6"/>
      <c r="L6" s="17"/>
      <c r="M6" s="6"/>
      <c r="N6" s="5">
        <v>15</v>
      </c>
      <c r="O6" s="6"/>
      <c r="P6" s="17"/>
      <c r="Q6" s="6"/>
      <c r="R6" s="17"/>
      <c r="S6" s="6"/>
      <c r="T6" s="17"/>
      <c r="U6" s="6"/>
    </row>
    <row r="7" spans="1:21" ht="17.25" customHeight="1">
      <c r="A7" s="1" t="s">
        <v>2</v>
      </c>
      <c r="B7" s="5">
        <v>4</v>
      </c>
      <c r="C7" s="13"/>
      <c r="D7" s="5">
        <v>15</v>
      </c>
      <c r="E7" s="6"/>
      <c r="F7" s="17"/>
      <c r="G7" s="6"/>
      <c r="H7" s="17"/>
      <c r="I7" s="6"/>
      <c r="J7" s="5">
        <v>6</v>
      </c>
      <c r="K7" s="6"/>
      <c r="L7" s="5">
        <v>40</v>
      </c>
      <c r="M7" s="6"/>
      <c r="N7" s="17"/>
      <c r="O7" s="6"/>
      <c r="P7" s="17"/>
      <c r="Q7" s="6"/>
      <c r="R7" s="17"/>
      <c r="S7" s="6"/>
      <c r="T7" s="17"/>
      <c r="U7" s="6"/>
    </row>
    <row r="8" spans="1:21" ht="17.25" customHeight="1">
      <c r="A8" s="1" t="s">
        <v>18</v>
      </c>
      <c r="B8" s="17"/>
      <c r="C8" s="13"/>
      <c r="D8" s="5">
        <v>17</v>
      </c>
      <c r="E8" s="6"/>
      <c r="F8" s="5">
        <v>50</v>
      </c>
      <c r="G8" s="6"/>
      <c r="H8" s="17"/>
      <c r="I8" s="6"/>
      <c r="J8" s="17"/>
      <c r="K8" s="6"/>
      <c r="L8" s="17"/>
      <c r="M8" s="6"/>
      <c r="N8" s="17"/>
      <c r="O8" s="6"/>
      <c r="P8" s="5">
        <v>15</v>
      </c>
      <c r="Q8" s="6"/>
      <c r="R8" s="17"/>
      <c r="S8" s="6"/>
      <c r="T8" s="17"/>
      <c r="U8" s="6"/>
    </row>
    <row r="9" spans="1:21" ht="17.25" customHeight="1">
      <c r="A9" s="1" t="s">
        <v>3</v>
      </c>
      <c r="B9" s="17"/>
      <c r="C9" s="13" t="s">
        <v>20</v>
      </c>
      <c r="D9" s="17"/>
      <c r="E9" s="6" t="s">
        <v>20</v>
      </c>
      <c r="F9" s="17"/>
      <c r="G9" s="6" t="s">
        <v>20</v>
      </c>
      <c r="H9" s="5">
        <v>60</v>
      </c>
      <c r="I9" s="6" t="s">
        <v>20</v>
      </c>
      <c r="J9" s="17"/>
      <c r="K9" s="6" t="s">
        <v>20</v>
      </c>
      <c r="L9" s="17"/>
      <c r="M9" s="6" t="s">
        <v>20</v>
      </c>
      <c r="N9" s="17"/>
      <c r="O9" s="6" t="s">
        <v>20</v>
      </c>
      <c r="P9" s="17"/>
      <c r="Q9" s="6" t="s">
        <v>20</v>
      </c>
      <c r="R9" s="5">
        <v>20</v>
      </c>
      <c r="S9" s="6" t="s">
        <v>20</v>
      </c>
      <c r="T9" s="17"/>
      <c r="U9" s="6" t="s">
        <v>20</v>
      </c>
    </row>
    <row r="10" spans="1:21" ht="17.25" customHeight="1">
      <c r="A10" s="1" t="s">
        <v>4</v>
      </c>
      <c r="B10" s="17"/>
      <c r="C10" s="13" t="s">
        <v>20</v>
      </c>
      <c r="D10" s="17"/>
      <c r="E10" s="6" t="s">
        <v>20</v>
      </c>
      <c r="F10" s="17"/>
      <c r="G10" s="6" t="s">
        <v>20</v>
      </c>
      <c r="H10" s="17"/>
      <c r="I10" s="6" t="s">
        <v>20</v>
      </c>
      <c r="J10" s="5">
        <v>64</v>
      </c>
      <c r="K10" s="6" t="s">
        <v>20</v>
      </c>
      <c r="L10" s="17"/>
      <c r="M10" s="6" t="s">
        <v>20</v>
      </c>
      <c r="N10" s="17"/>
      <c r="O10" s="6" t="s">
        <v>20</v>
      </c>
      <c r="P10" s="17"/>
      <c r="Q10" s="6" t="s">
        <v>20</v>
      </c>
      <c r="R10" s="5">
        <v>16</v>
      </c>
      <c r="S10" s="6" t="s">
        <v>20</v>
      </c>
      <c r="T10" s="5">
        <v>100</v>
      </c>
      <c r="U10" s="6" t="s">
        <v>20</v>
      </c>
    </row>
    <row r="11" spans="1:21" ht="17.25" customHeight="1">
      <c r="A11" s="1" t="s">
        <v>5</v>
      </c>
      <c r="B11" s="17"/>
      <c r="C11" s="13" t="s">
        <v>20</v>
      </c>
      <c r="D11" s="17"/>
      <c r="E11" s="6" t="s">
        <v>20</v>
      </c>
      <c r="F11" s="17"/>
      <c r="G11" s="6" t="s">
        <v>20</v>
      </c>
      <c r="H11" s="17"/>
      <c r="I11" s="6" t="s">
        <v>20</v>
      </c>
      <c r="J11" s="17"/>
      <c r="K11" s="6" t="s">
        <v>20</v>
      </c>
      <c r="L11" s="17"/>
      <c r="M11" s="6" t="s">
        <v>20</v>
      </c>
      <c r="N11" s="17"/>
      <c r="O11" s="6" t="s">
        <v>20</v>
      </c>
      <c r="P11" s="5">
        <v>216</v>
      </c>
      <c r="Q11" s="6" t="s">
        <v>20</v>
      </c>
      <c r="R11" s="17"/>
      <c r="S11" s="6" t="s">
        <v>20</v>
      </c>
      <c r="T11" s="5">
        <v>300</v>
      </c>
      <c r="U11" s="6" t="s">
        <v>20</v>
      </c>
    </row>
    <row r="12" spans="1:21" ht="17.25" customHeight="1">
      <c r="A12" s="1" t="s">
        <v>6</v>
      </c>
      <c r="B12" s="17"/>
      <c r="C12" s="13" t="s">
        <v>20</v>
      </c>
      <c r="D12" s="17"/>
      <c r="E12" s="6" t="s">
        <v>20</v>
      </c>
      <c r="F12" s="17"/>
      <c r="G12" s="6" t="s">
        <v>20</v>
      </c>
      <c r="H12" s="17"/>
      <c r="I12" s="6" t="s">
        <v>20</v>
      </c>
      <c r="J12" s="17"/>
      <c r="K12" s="6" t="s">
        <v>20</v>
      </c>
      <c r="L12" s="5">
        <v>1080</v>
      </c>
      <c r="M12" s="6" t="s">
        <v>20</v>
      </c>
      <c r="N12" s="5">
        <v>600</v>
      </c>
      <c r="O12" s="6" t="s">
        <v>20</v>
      </c>
      <c r="P12" s="17"/>
      <c r="Q12" s="6" t="s">
        <v>20</v>
      </c>
      <c r="R12" s="17"/>
      <c r="S12" s="6" t="s">
        <v>20</v>
      </c>
      <c r="T12" s="17"/>
      <c r="U12" s="6" t="s">
        <v>20</v>
      </c>
    </row>
    <row r="13" s="4" customFormat="1" ht="12.75">
      <c r="C13" s="14"/>
    </row>
    <row r="16" spans="1:21" ht="12.75">
      <c r="A16" s="1"/>
      <c r="B16" s="5" t="s">
        <v>7</v>
      </c>
      <c r="C16" s="13"/>
      <c r="D16" s="5" t="s">
        <v>8</v>
      </c>
      <c r="E16" s="6"/>
      <c r="F16" s="5" t="s">
        <v>9</v>
      </c>
      <c r="G16" s="6"/>
      <c r="H16" s="5" t="s">
        <v>10</v>
      </c>
      <c r="I16" s="6"/>
      <c r="J16" s="5" t="s">
        <v>11</v>
      </c>
      <c r="K16" s="6"/>
      <c r="L16" s="5" t="s">
        <v>12</v>
      </c>
      <c r="M16" s="6"/>
      <c r="N16" s="5" t="s">
        <v>13</v>
      </c>
      <c r="O16" s="6"/>
      <c r="P16" s="5" t="s">
        <v>14</v>
      </c>
      <c r="Q16" s="6"/>
      <c r="R16" s="5" t="s">
        <v>15</v>
      </c>
      <c r="S16" s="6"/>
      <c r="T16" s="5" t="s">
        <v>16</v>
      </c>
      <c r="U16" s="6"/>
    </row>
    <row r="17" spans="1:21" ht="12.75">
      <c r="A17" s="1" t="s">
        <v>0</v>
      </c>
      <c r="B17" s="5">
        <f>B6</f>
        <v>3</v>
      </c>
      <c r="C17" s="13"/>
      <c r="D17" s="5">
        <f>SQRT(D19*D19-D18*D18)</f>
        <v>8</v>
      </c>
      <c r="E17" s="6"/>
      <c r="F17" s="5">
        <f>F6</f>
        <v>48</v>
      </c>
      <c r="G17" s="6"/>
      <c r="H17" s="5">
        <f>H6</f>
        <v>6</v>
      </c>
      <c r="I17" s="6"/>
      <c r="J17" s="5">
        <f>SQRT(J10)</f>
        <v>8</v>
      </c>
      <c r="K17" s="6"/>
      <c r="L17" s="5">
        <f>SQRT(3*L12/L7)</f>
        <v>9</v>
      </c>
      <c r="M17" s="6"/>
      <c r="N17" s="5">
        <f>N6</f>
        <v>15</v>
      </c>
      <c r="O17" s="6"/>
      <c r="P17" s="5">
        <f>-P8+SQRT(P8*P8+P11)</f>
        <v>6</v>
      </c>
      <c r="Q17" s="6"/>
      <c r="R17" s="5">
        <f>SQRT(R10)</f>
        <v>4</v>
      </c>
      <c r="S17" s="6"/>
      <c r="T17" s="5">
        <f>SQRT(T10)</f>
        <v>10</v>
      </c>
      <c r="U17" s="6"/>
    </row>
    <row r="18" spans="1:21" ht="12.75">
      <c r="A18" s="1" t="s">
        <v>2</v>
      </c>
      <c r="B18" s="5">
        <f>B7</f>
        <v>4</v>
      </c>
      <c r="C18" s="13"/>
      <c r="D18" s="5">
        <f>D7</f>
        <v>15</v>
      </c>
      <c r="E18" s="6"/>
      <c r="F18" s="5">
        <f>SQRT(F19*F19-F17*F17)</f>
        <v>14</v>
      </c>
      <c r="H18" s="5">
        <f>SQRT(H19*H19-H17*H17)</f>
        <v>8</v>
      </c>
      <c r="J18" s="5">
        <f>J7</f>
        <v>6</v>
      </c>
      <c r="K18" s="6"/>
      <c r="L18" s="5">
        <f>L7</f>
        <v>40</v>
      </c>
      <c r="M18" s="6"/>
      <c r="N18" s="5">
        <f>3*N12/(N17*N17)</f>
        <v>8</v>
      </c>
      <c r="O18" s="6"/>
      <c r="P18" s="5">
        <f>SQRT(P8*P8-P17*P17)</f>
        <v>13.74772708486752</v>
      </c>
      <c r="Q18" s="6"/>
      <c r="R18" s="5">
        <f>SQRT(R19*R19-R17*R17)</f>
        <v>3</v>
      </c>
      <c r="S18" s="6"/>
      <c r="T18" s="5">
        <f>SQRT(T19*T19-T17*T17)</f>
        <v>17.320508075688775</v>
      </c>
      <c r="U18" s="6"/>
    </row>
    <row r="19" spans="1:21" ht="12.75">
      <c r="A19" s="1" t="s">
        <v>18</v>
      </c>
      <c r="B19" s="5">
        <f>SQRT(B17*B17+B18*B18)</f>
        <v>5</v>
      </c>
      <c r="C19" s="13"/>
      <c r="D19" s="5">
        <f>D8</f>
        <v>17</v>
      </c>
      <c r="E19" s="6"/>
      <c r="F19" s="5">
        <f>F8</f>
        <v>50</v>
      </c>
      <c r="G19" s="6"/>
      <c r="H19" s="5">
        <f>H20/H17</f>
        <v>10</v>
      </c>
      <c r="I19" s="6"/>
      <c r="J19" s="5">
        <f>SQRT(J17*J17+J18*J18)</f>
        <v>10</v>
      </c>
      <c r="L19" s="5">
        <f>SQRT(L17*L17+L18*L18)</f>
        <v>41</v>
      </c>
      <c r="N19" s="5">
        <f>SQRT(N17*N17+N18*N18)</f>
        <v>17</v>
      </c>
      <c r="O19" s="6"/>
      <c r="P19" s="5">
        <f>P8</f>
        <v>15</v>
      </c>
      <c r="Q19" s="6"/>
      <c r="R19" s="5">
        <f>R20/R17</f>
        <v>5</v>
      </c>
      <c r="S19" s="6"/>
      <c r="T19" s="5">
        <f>T20/T17</f>
        <v>20</v>
      </c>
      <c r="U19" s="6"/>
    </row>
    <row r="20" spans="1:21" ht="12.75">
      <c r="A20" s="1" t="s">
        <v>3</v>
      </c>
      <c r="B20" s="5">
        <f>B17*B19</f>
        <v>15</v>
      </c>
      <c r="C20" s="13" t="s">
        <v>20</v>
      </c>
      <c r="D20" s="5">
        <f>D19*D17</f>
        <v>136</v>
      </c>
      <c r="E20" s="6" t="s">
        <v>20</v>
      </c>
      <c r="F20" s="5">
        <f>F19*F17</f>
        <v>2400</v>
      </c>
      <c r="G20" s="6" t="s">
        <v>20</v>
      </c>
      <c r="H20" s="5">
        <f>H9</f>
        <v>60</v>
      </c>
      <c r="I20" s="6" t="s">
        <v>20</v>
      </c>
      <c r="J20" s="5">
        <f>J17*J19</f>
        <v>80</v>
      </c>
      <c r="K20" s="6" t="s">
        <v>20</v>
      </c>
      <c r="L20" s="5">
        <f>L17*L19</f>
        <v>369</v>
      </c>
      <c r="M20" s="6" t="s">
        <v>20</v>
      </c>
      <c r="N20" s="18">
        <f>N17*N19</f>
        <v>255</v>
      </c>
      <c r="O20" s="6" t="s">
        <v>20</v>
      </c>
      <c r="P20" s="5">
        <f>P17*P19</f>
        <v>90</v>
      </c>
      <c r="Q20" s="6" t="s">
        <v>20</v>
      </c>
      <c r="R20" s="5">
        <f>R9</f>
        <v>20</v>
      </c>
      <c r="S20" s="6" t="s">
        <v>20</v>
      </c>
      <c r="T20" s="5">
        <f>T22-T21</f>
        <v>200</v>
      </c>
      <c r="U20" s="6" t="s">
        <v>20</v>
      </c>
    </row>
    <row r="21" spans="1:21" ht="12.75">
      <c r="A21" s="1" t="s">
        <v>4</v>
      </c>
      <c r="B21" s="5">
        <f>B17*B17</f>
        <v>9</v>
      </c>
      <c r="C21" s="13" t="s">
        <v>20</v>
      </c>
      <c r="D21" s="5">
        <f>D17*D17</f>
        <v>64</v>
      </c>
      <c r="E21" s="6" t="s">
        <v>20</v>
      </c>
      <c r="F21" s="5">
        <f>F17*F17</f>
        <v>2304</v>
      </c>
      <c r="G21" s="6" t="s">
        <v>20</v>
      </c>
      <c r="H21" s="5">
        <f>H17*H17</f>
        <v>36</v>
      </c>
      <c r="I21" s="6" t="s">
        <v>20</v>
      </c>
      <c r="J21" s="5">
        <f>J10</f>
        <v>64</v>
      </c>
      <c r="K21" s="6" t="s">
        <v>20</v>
      </c>
      <c r="L21" s="5">
        <f>L17*L17</f>
        <v>81</v>
      </c>
      <c r="M21" s="8" t="s">
        <v>20</v>
      </c>
      <c r="N21" s="5">
        <f>N17*N17</f>
        <v>225</v>
      </c>
      <c r="O21" s="6" t="s">
        <v>20</v>
      </c>
      <c r="P21" s="5">
        <f>P17*P17</f>
        <v>36</v>
      </c>
      <c r="Q21" s="6" t="s">
        <v>20</v>
      </c>
      <c r="R21" s="5">
        <f>R10</f>
        <v>16</v>
      </c>
      <c r="S21" s="6" t="s">
        <v>20</v>
      </c>
      <c r="T21" s="5">
        <f>T10</f>
        <v>100</v>
      </c>
      <c r="U21" s="6" t="s">
        <v>20</v>
      </c>
    </row>
    <row r="22" spans="1:21" ht="12.75">
      <c r="A22" s="1" t="s">
        <v>5</v>
      </c>
      <c r="B22" s="5">
        <f>B21+B20</f>
        <v>24</v>
      </c>
      <c r="C22" s="13" t="s">
        <v>20</v>
      </c>
      <c r="D22" s="5">
        <f aca="true" t="shared" si="0" ref="D22:J22">D21+D20</f>
        <v>200</v>
      </c>
      <c r="E22" s="6" t="s">
        <v>20</v>
      </c>
      <c r="F22" s="5">
        <f t="shared" si="0"/>
        <v>4704</v>
      </c>
      <c r="G22" s="6" t="s">
        <v>20</v>
      </c>
      <c r="H22" s="5">
        <f t="shared" si="0"/>
        <v>96</v>
      </c>
      <c r="I22" s="6" t="s">
        <v>20</v>
      </c>
      <c r="J22" s="5">
        <f t="shared" si="0"/>
        <v>144</v>
      </c>
      <c r="K22" s="6" t="s">
        <v>20</v>
      </c>
      <c r="L22" s="5">
        <f>L21+L20</f>
        <v>450</v>
      </c>
      <c r="M22" s="6" t="s">
        <v>20</v>
      </c>
      <c r="N22" s="5">
        <f>N21+N20</f>
        <v>480</v>
      </c>
      <c r="O22" s="6" t="s">
        <v>20</v>
      </c>
      <c r="P22" s="5">
        <f>P11</f>
        <v>216</v>
      </c>
      <c r="Q22" s="6" t="s">
        <v>20</v>
      </c>
      <c r="R22" s="5">
        <f>R21+R20</f>
        <v>36</v>
      </c>
      <c r="S22" s="6" t="s">
        <v>20</v>
      </c>
      <c r="T22" s="5">
        <f>T11</f>
        <v>300</v>
      </c>
      <c r="U22" s="6" t="s">
        <v>20</v>
      </c>
    </row>
    <row r="23" spans="1:21" ht="12.75">
      <c r="A23" s="1" t="s">
        <v>6</v>
      </c>
      <c r="B23" s="5">
        <f>B21*B18/3</f>
        <v>12</v>
      </c>
      <c r="C23" s="13" t="s">
        <v>20</v>
      </c>
      <c r="D23" s="5">
        <f>D21*D18/3</f>
        <v>320</v>
      </c>
      <c r="E23" s="6" t="s">
        <v>20</v>
      </c>
      <c r="F23" s="5">
        <f>F21*F18/3</f>
        <v>10752</v>
      </c>
      <c r="G23" s="6" t="s">
        <v>20</v>
      </c>
      <c r="H23" s="5">
        <f>H21*H18/3</f>
        <v>96</v>
      </c>
      <c r="I23" s="6" t="s">
        <v>20</v>
      </c>
      <c r="J23" s="5">
        <f>J21*J18/3</f>
        <v>128</v>
      </c>
      <c r="K23" s="6" t="s">
        <v>20</v>
      </c>
      <c r="L23" s="5">
        <f>L12</f>
        <v>1080</v>
      </c>
      <c r="M23" s="6" t="s">
        <v>20</v>
      </c>
      <c r="N23" s="5">
        <f>N12</f>
        <v>600</v>
      </c>
      <c r="O23" s="6" t="s">
        <v>20</v>
      </c>
      <c r="P23" s="5">
        <f>P21*P18/3</f>
        <v>164.97272501841024</v>
      </c>
      <c r="Q23" s="6" t="s">
        <v>20</v>
      </c>
      <c r="R23" s="5">
        <f>R21*R18/3</f>
        <v>16</v>
      </c>
      <c r="S23" s="6" t="s">
        <v>20</v>
      </c>
      <c r="T23" s="5">
        <f>T21*T18/3</f>
        <v>577.3502691896258</v>
      </c>
      <c r="U23" s="6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.28125" style="0" customWidth="1"/>
    <col min="4" max="4" width="6.00390625" style="0" customWidth="1"/>
    <col min="5" max="5" width="2.140625" style="0" customWidth="1"/>
    <col min="6" max="6" width="5.8515625" style="0" customWidth="1"/>
    <col min="7" max="7" width="2.00390625" style="0" customWidth="1"/>
    <col min="8" max="8" width="5.7109375" style="0" customWidth="1"/>
    <col min="9" max="9" width="2.00390625" style="0" customWidth="1"/>
    <col min="10" max="10" width="5.8515625" style="0" customWidth="1"/>
    <col min="11" max="11" width="2.00390625" style="0" customWidth="1"/>
    <col min="12" max="12" width="5.8515625" style="0" customWidth="1"/>
    <col min="13" max="13" width="2.140625" style="0" customWidth="1"/>
    <col min="14" max="14" width="5.7109375" style="0" customWidth="1"/>
    <col min="15" max="15" width="2.140625" style="0" customWidth="1"/>
    <col min="16" max="16" width="5.7109375" style="0" customWidth="1"/>
    <col min="17" max="17" width="2.140625" style="0" customWidth="1"/>
  </cols>
  <sheetData>
    <row r="1" s="2" customFormat="1" ht="15.75">
      <c r="A1" s="3" t="s">
        <v>30</v>
      </c>
    </row>
    <row r="2" spans="2:3" ht="15">
      <c r="B2" s="2" t="s">
        <v>17</v>
      </c>
      <c r="C2" s="2"/>
    </row>
    <row r="3" ht="12.75">
      <c r="B3" s="16" t="s">
        <v>27</v>
      </c>
    </row>
    <row r="5" spans="1:17" ht="19.5" customHeight="1">
      <c r="A5" s="1"/>
      <c r="B5" s="5" t="s">
        <v>7</v>
      </c>
      <c r="C5" s="6"/>
      <c r="D5" s="5" t="s">
        <v>8</v>
      </c>
      <c r="E5" s="6"/>
      <c r="F5" s="5" t="s">
        <v>9</v>
      </c>
      <c r="G5" s="6"/>
      <c r="H5" s="5" t="s">
        <v>10</v>
      </c>
      <c r="I5" s="6"/>
      <c r="J5" s="5" t="s">
        <v>11</v>
      </c>
      <c r="K5" s="6"/>
      <c r="L5" s="5" t="s">
        <v>12</v>
      </c>
      <c r="M5" s="6"/>
      <c r="N5" s="5" t="s">
        <v>13</v>
      </c>
      <c r="O5" s="6"/>
      <c r="P5" s="5" t="s">
        <v>14</v>
      </c>
      <c r="Q5" s="6"/>
    </row>
    <row r="6" spans="1:17" ht="19.5" customHeight="1">
      <c r="A6" s="1" t="s">
        <v>26</v>
      </c>
      <c r="B6" s="5">
        <v>1</v>
      </c>
      <c r="C6" s="6"/>
      <c r="D6" s="5">
        <v>2</v>
      </c>
      <c r="E6" s="6"/>
      <c r="F6" s="5">
        <v>3</v>
      </c>
      <c r="G6" s="6"/>
      <c r="H6" s="17"/>
      <c r="I6" s="6"/>
      <c r="J6" s="17"/>
      <c r="K6" s="6"/>
      <c r="L6" s="17"/>
      <c r="M6" s="6"/>
      <c r="N6" s="17"/>
      <c r="O6" s="6"/>
      <c r="P6" s="5">
        <v>10</v>
      </c>
      <c r="Q6" s="6"/>
    </row>
    <row r="7" spans="1:17" ht="19.5" customHeight="1">
      <c r="A7" s="1" t="s">
        <v>19</v>
      </c>
      <c r="B7" s="17"/>
      <c r="C7" s="6" t="s">
        <v>20</v>
      </c>
      <c r="D7" s="17"/>
      <c r="E7" s="6" t="s">
        <v>20</v>
      </c>
      <c r="F7" s="17"/>
      <c r="G7" s="6" t="s">
        <v>20</v>
      </c>
      <c r="H7" s="5">
        <v>64</v>
      </c>
      <c r="I7" s="6" t="s">
        <v>20</v>
      </c>
      <c r="J7" s="5">
        <v>100</v>
      </c>
      <c r="K7" s="6" t="s">
        <v>20</v>
      </c>
      <c r="L7" s="17"/>
      <c r="M7" s="6" t="s">
        <v>20</v>
      </c>
      <c r="N7" s="17"/>
      <c r="O7" s="6" t="s">
        <v>20</v>
      </c>
      <c r="P7" s="17"/>
      <c r="Q7" s="6" t="s">
        <v>20</v>
      </c>
    </row>
    <row r="8" spans="1:17" ht="19.5" customHeight="1">
      <c r="A8" s="1" t="s">
        <v>6</v>
      </c>
      <c r="B8" s="17"/>
      <c r="C8" s="6" t="s">
        <v>20</v>
      </c>
      <c r="D8" s="17"/>
      <c r="E8" s="6" t="s">
        <v>20</v>
      </c>
      <c r="F8" s="17"/>
      <c r="G8" s="6" t="s">
        <v>20</v>
      </c>
      <c r="H8" s="17"/>
      <c r="I8" s="6" t="s">
        <v>20</v>
      </c>
      <c r="J8" s="17"/>
      <c r="K8" s="6" t="s">
        <v>20</v>
      </c>
      <c r="L8" s="5">
        <v>288</v>
      </c>
      <c r="M8" s="6" t="s">
        <v>20</v>
      </c>
      <c r="N8" s="5">
        <v>972</v>
      </c>
      <c r="O8" s="6" t="s">
        <v>20</v>
      </c>
      <c r="P8" s="17"/>
      <c r="Q8" s="6" t="s">
        <v>20</v>
      </c>
    </row>
    <row r="13" spans="1:17" ht="19.5" customHeight="1">
      <c r="A13" s="1"/>
      <c r="B13" s="5" t="s">
        <v>7</v>
      </c>
      <c r="C13" s="6"/>
      <c r="D13" s="5" t="s">
        <v>8</v>
      </c>
      <c r="E13" s="6"/>
      <c r="F13" s="5" t="s">
        <v>9</v>
      </c>
      <c r="G13" s="6"/>
      <c r="H13" s="5" t="s">
        <v>10</v>
      </c>
      <c r="I13" s="6"/>
      <c r="J13" s="5" t="s">
        <v>11</v>
      </c>
      <c r="K13" s="6"/>
      <c r="L13" s="5" t="s">
        <v>12</v>
      </c>
      <c r="M13" s="6"/>
      <c r="N13" s="5" t="s">
        <v>13</v>
      </c>
      <c r="O13" s="6"/>
      <c r="P13" s="5" t="s">
        <v>14</v>
      </c>
      <c r="Q13" s="6"/>
    </row>
    <row r="14" spans="1:17" ht="19.5" customHeight="1">
      <c r="A14" s="1" t="s">
        <v>26</v>
      </c>
      <c r="B14" s="5">
        <f>B6</f>
        <v>1</v>
      </c>
      <c r="C14" s="6"/>
      <c r="D14" s="5">
        <f>D6</f>
        <v>2</v>
      </c>
      <c r="E14" s="6"/>
      <c r="F14" s="5">
        <f>F6</f>
        <v>3</v>
      </c>
      <c r="G14" s="6"/>
      <c r="H14" s="5">
        <f>SQRT(H7/4)</f>
        <v>4</v>
      </c>
      <c r="I14" s="6"/>
      <c r="J14" s="5">
        <f>SQRT(J7/4)</f>
        <v>5</v>
      </c>
      <c r="K14" s="6"/>
      <c r="L14" s="5">
        <f>POWER(L16*3/4,1/3)</f>
        <v>6</v>
      </c>
      <c r="M14" s="6"/>
      <c r="N14" s="5">
        <f>POWER(N16*3/4,1/3)</f>
        <v>8.999999999999998</v>
      </c>
      <c r="O14" s="6"/>
      <c r="P14" s="5">
        <f>P6</f>
        <v>10</v>
      </c>
      <c r="Q14" s="6"/>
    </row>
    <row r="15" spans="1:17" ht="19.5" customHeight="1">
      <c r="A15" s="1" t="s">
        <v>19</v>
      </c>
      <c r="B15" s="5">
        <f>4*B6*B6</f>
        <v>4</v>
      </c>
      <c r="C15" s="6" t="s">
        <v>20</v>
      </c>
      <c r="D15" s="5">
        <f>4*D6*D6</f>
        <v>16</v>
      </c>
      <c r="E15" s="6" t="s">
        <v>20</v>
      </c>
      <c r="F15" s="5">
        <f>4*F6*F6</f>
        <v>36</v>
      </c>
      <c r="G15" s="6" t="s">
        <v>20</v>
      </c>
      <c r="H15" s="5">
        <f>H7</f>
        <v>64</v>
      </c>
      <c r="I15" s="6" t="s">
        <v>20</v>
      </c>
      <c r="J15" s="5">
        <f>J7</f>
        <v>100</v>
      </c>
      <c r="K15" s="6" t="s">
        <v>20</v>
      </c>
      <c r="L15" s="5">
        <f>4*L14*L14</f>
        <v>144</v>
      </c>
      <c r="M15" s="6" t="s">
        <v>20</v>
      </c>
      <c r="N15" s="5">
        <f>4*N14*N14</f>
        <v>323.9999999999999</v>
      </c>
      <c r="O15" s="6" t="s">
        <v>20</v>
      </c>
      <c r="P15" s="5">
        <f>4*P6*P6</f>
        <v>400</v>
      </c>
      <c r="Q15" s="6" t="s">
        <v>20</v>
      </c>
    </row>
    <row r="16" spans="1:17" ht="19.5" customHeight="1">
      <c r="A16" s="1" t="s">
        <v>6</v>
      </c>
      <c r="B16" s="5">
        <f>4*B6*B6*B6/3</f>
        <v>1.3333333333333333</v>
      </c>
      <c r="C16" s="6" t="s">
        <v>20</v>
      </c>
      <c r="D16" s="5">
        <f>D15*D6/3</f>
        <v>10.666666666666666</v>
      </c>
      <c r="E16" s="6" t="s">
        <v>20</v>
      </c>
      <c r="F16" s="5">
        <f>F15*F6/3</f>
        <v>36</v>
      </c>
      <c r="G16" s="6" t="s">
        <v>20</v>
      </c>
      <c r="H16" s="5">
        <f>H15*H14/3</f>
        <v>85.33333333333333</v>
      </c>
      <c r="I16" s="6" t="s">
        <v>20</v>
      </c>
      <c r="J16" s="5">
        <f>J15*J14/3</f>
        <v>166.66666666666666</v>
      </c>
      <c r="K16" s="6" t="s">
        <v>20</v>
      </c>
      <c r="L16" s="5">
        <f>L8</f>
        <v>288</v>
      </c>
      <c r="M16" s="6" t="s">
        <v>20</v>
      </c>
      <c r="N16" s="5">
        <f>N8</f>
        <v>972</v>
      </c>
      <c r="O16" s="6" t="s">
        <v>20</v>
      </c>
      <c r="P16" s="5">
        <f>P15*P6/3</f>
        <v>1333.3333333333333</v>
      </c>
      <c r="Q16" s="6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Põlva Keskkool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egne</dc:creator>
  <cp:keywords/>
  <dc:description/>
  <cp:lastModifiedBy>egne</cp:lastModifiedBy>
  <dcterms:created xsi:type="dcterms:W3CDTF">2000-11-07T13:54:01Z</dcterms:created>
  <dcterms:modified xsi:type="dcterms:W3CDTF">2000-11-30T18:45:25Z</dcterms:modified>
  <cp:category/>
  <cp:version/>
  <cp:contentType/>
  <cp:contentStatus/>
</cp:coreProperties>
</file>