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100" windowHeight="6090" activeTab="0"/>
  </bookViews>
  <sheets>
    <sheet name="Tiitelleht" sheetId="1" r:id="rId1"/>
    <sheet name="ühikud" sheetId="2" r:id="rId2"/>
  </sheets>
  <definedNames/>
  <calcPr fullCalcOnLoad="1"/>
</workbook>
</file>

<file path=xl/sharedStrings.xml><?xml version="1.0" encoding="utf-8"?>
<sst xmlns="http://schemas.openxmlformats.org/spreadsheetml/2006/main" count="229" uniqueCount="71">
  <si>
    <t>Klass: 10 või 8</t>
  </si>
  <si>
    <t>Teema: ühikute teisendamine</t>
  </si>
  <si>
    <t>Eesmärk: harjutada ühikute teisendamist</t>
  </si>
  <si>
    <t xml:space="preserve">Märkused: </t>
  </si>
  <si>
    <t>Töö on mõeldud harjutamiseks nii kümnendas kui kaheksandas klassis.</t>
  </si>
  <si>
    <t xml:space="preserve">Muuta võib nii teisendatavaid arve kui ühikuid. Võib kasutada ka kontrollimiseks, </t>
  </si>
  <si>
    <t>peites eelnevalt valemid ja näited.Võib ka vähendada  ülesannete arvu.</t>
  </si>
  <si>
    <t>Soovitav on lukustada töölehed, lukustamata jätta vastuste rida.</t>
  </si>
  <si>
    <t>Koostaja: Külli Jesmin</t>
  </si>
  <si>
    <t>Ühikute teisendamine</t>
  </si>
  <si>
    <t>1cm</t>
  </si>
  <si>
    <t>=</t>
  </si>
  <si>
    <t>10mm</t>
  </si>
  <si>
    <t>1kg</t>
  </si>
  <si>
    <t>1000g</t>
  </si>
  <si>
    <t>1h=60 min</t>
  </si>
  <si>
    <t>1dm</t>
  </si>
  <si>
    <t>10 cm</t>
  </si>
  <si>
    <t>100mm</t>
  </si>
  <si>
    <t>1ts</t>
  </si>
  <si>
    <t>100kg</t>
  </si>
  <si>
    <t>1min=60 sek</t>
  </si>
  <si>
    <t>1m</t>
  </si>
  <si>
    <t>10dm</t>
  </si>
  <si>
    <t>100cm</t>
  </si>
  <si>
    <t>1t</t>
  </si>
  <si>
    <t>1000kg</t>
  </si>
  <si>
    <t>1 km</t>
  </si>
  <si>
    <t>1000m</t>
  </si>
  <si>
    <t>100 000cm</t>
  </si>
  <si>
    <t>Sa tead, et</t>
  </si>
  <si>
    <t>mm</t>
  </si>
  <si>
    <t>cm</t>
  </si>
  <si>
    <t>seega</t>
  </si>
  <si>
    <t>1km</t>
  </si>
  <si>
    <t>m</t>
  </si>
  <si>
    <t>1ha</t>
  </si>
  <si>
    <t>1a</t>
  </si>
  <si>
    <t>Kuna</t>
  </si>
  <si>
    <t>1l</t>
  </si>
  <si>
    <t>siis</t>
  </si>
  <si>
    <t>Näited:</t>
  </si>
  <si>
    <t>Järgnevalt kontrolli kuidas oskad ühikuid teisendada</t>
  </si>
  <si>
    <t>Jrk nr</t>
  </si>
  <si>
    <t>Vastus</t>
  </si>
  <si>
    <t>km</t>
  </si>
  <si>
    <t>dm</t>
  </si>
  <si>
    <t>ha</t>
  </si>
  <si>
    <t>a</t>
  </si>
  <si>
    <t>t</t>
  </si>
  <si>
    <t>kg</t>
  </si>
  <si>
    <t>ts</t>
  </si>
  <si>
    <t>g</t>
  </si>
  <si>
    <t>l</t>
  </si>
  <si>
    <t>h</t>
  </si>
  <si>
    <t>min</t>
  </si>
  <si>
    <t>kr</t>
  </si>
  <si>
    <t>sent</t>
  </si>
  <si>
    <t>Ruut- ja kuupühikute punktid:</t>
  </si>
  <si>
    <t>Õigeid vastuseid:</t>
  </si>
  <si>
    <t xml:space="preserve">Õigeid vastuseid protsentides </t>
  </si>
  <si>
    <t>Hinde normid:</t>
  </si>
  <si>
    <t>Hinne:</t>
  </si>
  <si>
    <t>95%-100%</t>
  </si>
  <si>
    <t>75%-94%</t>
  </si>
  <si>
    <t>50%-74%</t>
  </si>
  <si>
    <t>Pea meeles!</t>
  </si>
  <si>
    <t xml:space="preserve">Kui arvud on väga suured või väga väiksed, siis kasutatakse 10 astmeid </t>
  </si>
  <si>
    <t>Kümne astendaja näitab koma nihkumist vasakule või paremale</t>
  </si>
  <si>
    <t>alates komast või arvu lõpust.</t>
  </si>
  <si>
    <t>Näiteks: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</si>
</sst>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000"/>
    <numFmt numFmtId="165" formatCode="0.00;[Red]0.00"/>
    <numFmt numFmtId="166" formatCode="0;[Red]0"/>
    <numFmt numFmtId="167" formatCode="#&quot; &quot;?/2"/>
    <numFmt numFmtId="168" formatCode="0.0"/>
    <numFmt numFmtId="169" formatCode="0.0000"/>
    <numFmt numFmtId="170" formatCode="0.00000"/>
    <numFmt numFmtId="171" formatCode="0.000"/>
    <numFmt numFmtId="172" formatCode="0.0%"/>
    <numFmt numFmtId="173" formatCode="#&quot; &quot;??/100"/>
    <numFmt numFmtId="174" formatCode="#&quot; &quot;?/10"/>
  </numFmts>
  <fonts count="18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b/>
      <sz val="12"/>
      <color indexed="10"/>
      <name val="Times New Roman"/>
      <family val="1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/>
    </xf>
    <xf numFmtId="0" fontId="4" fillId="2" borderId="0" xfId="0" applyFont="1" applyFill="1" applyAlignment="1">
      <alignment/>
    </xf>
    <xf numFmtId="3" fontId="3" fillId="3" borderId="0" xfId="0" applyNumberFormat="1" applyFont="1" applyFill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right"/>
    </xf>
    <xf numFmtId="0" fontId="5" fillId="4" borderId="0" xfId="0" applyFont="1" applyFill="1" applyAlignment="1">
      <alignment/>
    </xf>
    <xf numFmtId="0" fontId="5" fillId="4" borderId="0" xfId="0" applyFont="1" applyFill="1" applyAlignment="1">
      <alignment horizontal="left"/>
    </xf>
    <xf numFmtId="3" fontId="0" fillId="4" borderId="0" xfId="0" applyNumberFormat="1" applyFill="1" applyAlignment="1">
      <alignment/>
    </xf>
    <xf numFmtId="3" fontId="0" fillId="4" borderId="0" xfId="0" applyNumberFormat="1" applyFont="1" applyFill="1" applyAlignment="1">
      <alignment/>
    </xf>
    <xf numFmtId="0" fontId="0" fillId="4" borderId="0" xfId="0" applyFill="1" applyAlignment="1">
      <alignment horizontal="left"/>
    </xf>
    <xf numFmtId="1" fontId="0" fillId="4" borderId="0" xfId="0" applyNumberForma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 wrapText="1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4" borderId="0" xfId="0" applyFont="1" applyFill="1" applyBorder="1" applyAlignment="1" applyProtection="1">
      <alignment/>
      <protection hidden="1"/>
    </xf>
    <xf numFmtId="0" fontId="6" fillId="2" borderId="0" xfId="0" applyFont="1" applyFill="1" applyBorder="1" applyAlignment="1">
      <alignment/>
    </xf>
    <xf numFmtId="0" fontId="6" fillId="2" borderId="7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6" fillId="4" borderId="8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6" fillId="2" borderId="5" xfId="0" applyFont="1" applyFill="1" applyBorder="1" applyAlignment="1">
      <alignment horizontal="left"/>
    </xf>
    <xf numFmtId="0" fontId="6" fillId="2" borderId="4" xfId="0" applyFont="1" applyFill="1" applyBorder="1" applyAlignment="1">
      <alignment/>
    </xf>
    <xf numFmtId="170" fontId="6" fillId="2" borderId="5" xfId="0" applyNumberFormat="1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7" xfId="0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2" borderId="5" xfId="0" applyFill="1" applyBorder="1" applyAlignment="1">
      <alignment horizontal="left"/>
    </xf>
    <xf numFmtId="0" fontId="0" fillId="4" borderId="8" xfId="0" applyFill="1" applyBorder="1" applyAlignment="1">
      <alignment/>
    </xf>
    <xf numFmtId="0" fontId="0" fillId="4" borderId="0" xfId="0" applyFill="1" applyBorder="1" applyAlignment="1">
      <alignment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4" borderId="6" xfId="0" applyFill="1" applyBorder="1" applyAlignment="1">
      <alignment/>
    </xf>
    <xf numFmtId="174" fontId="0" fillId="2" borderId="5" xfId="0" applyNumberFormat="1" applyFill="1" applyBorder="1" applyAlignment="1">
      <alignment/>
    </xf>
    <xf numFmtId="8" fontId="0" fillId="2" borderId="9" xfId="0" applyNumberFormat="1" applyFill="1" applyBorder="1" applyAlignment="1">
      <alignment horizontal="right"/>
    </xf>
    <xf numFmtId="8" fontId="0" fillId="2" borderId="10" xfId="0" applyNumberFormat="1" applyFill="1" applyBorder="1" applyAlignment="1">
      <alignment horizontal="right"/>
    </xf>
    <xf numFmtId="0" fontId="6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4" borderId="12" xfId="0" applyFill="1" applyBorder="1" applyAlignment="1">
      <alignment/>
    </xf>
    <xf numFmtId="0" fontId="7" fillId="4" borderId="12" xfId="0" applyFont="1" applyFill="1" applyBorder="1" applyAlignment="1" applyProtection="1">
      <alignment/>
      <protection hidden="1"/>
    </xf>
    <xf numFmtId="0" fontId="9" fillId="2" borderId="13" xfId="0" applyFont="1" applyFill="1" applyBorder="1" applyAlignment="1">
      <alignment/>
    </xf>
    <xf numFmtId="0" fontId="0" fillId="0" borderId="0" xfId="0" applyBorder="1" applyAlignment="1">
      <alignment/>
    </xf>
    <xf numFmtId="1" fontId="10" fillId="2" borderId="10" xfId="0" applyNumberFormat="1" applyFont="1" applyFill="1" applyBorder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1" fontId="14" fillId="2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15" fillId="2" borderId="0" xfId="0" applyFont="1" applyFill="1" applyAlignment="1">
      <alignment/>
    </xf>
    <xf numFmtId="9" fontId="16" fillId="2" borderId="0" xfId="19" applyFont="1" applyFill="1" applyAlignment="1">
      <alignment/>
    </xf>
    <xf numFmtId="172" fontId="13" fillId="2" borderId="0" xfId="19" applyNumberFormat="1" applyFont="1" applyFill="1" applyAlignment="1">
      <alignment/>
    </xf>
    <xf numFmtId="0" fontId="17" fillId="2" borderId="0" xfId="0" applyFont="1" applyFill="1" applyBorder="1" applyAlignment="1">
      <alignment/>
    </xf>
    <xf numFmtId="0" fontId="17" fillId="2" borderId="0" xfId="0" applyFont="1" applyFill="1" applyAlignment="1">
      <alignment/>
    </xf>
    <xf numFmtId="0" fontId="13" fillId="0" borderId="0" xfId="0" applyFont="1" applyAlignment="1">
      <alignment/>
    </xf>
    <xf numFmtId="0" fontId="14" fillId="2" borderId="10" xfId="0" applyFont="1" applyFill="1" applyBorder="1" applyAlignment="1">
      <alignment horizontal="right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15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13" fillId="2" borderId="0" xfId="0" applyFont="1" applyFill="1" applyAlignment="1">
      <alignment/>
    </xf>
    <xf numFmtId="0" fontId="13" fillId="0" borderId="0" xfId="0" applyFont="1" applyAlignment="1">
      <alignment/>
    </xf>
    <xf numFmtId="0" fontId="1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17"/>
  <sheetViews>
    <sheetView tabSelected="1" workbookViewId="0" topLeftCell="A4">
      <selection activeCell="J23" sqref="J23:J24"/>
    </sheetView>
  </sheetViews>
  <sheetFormatPr defaultColWidth="9.140625" defaultRowHeight="12.75"/>
  <sheetData>
    <row r="1" s="1" customFormat="1" ht="15"/>
    <row r="2" s="1" customFormat="1" ht="15"/>
    <row r="3" s="1" customFormat="1" ht="15"/>
    <row r="4" s="1" customFormat="1" ht="15">
      <c r="A4" s="1" t="s">
        <v>0</v>
      </c>
    </row>
    <row r="5" s="1" customFormat="1" ht="15"/>
    <row r="6" s="1" customFormat="1" ht="15">
      <c r="A6" s="1" t="s">
        <v>1</v>
      </c>
    </row>
    <row r="7" s="1" customFormat="1" ht="15"/>
    <row r="8" s="1" customFormat="1" ht="15">
      <c r="A8" s="1" t="s">
        <v>2</v>
      </c>
    </row>
    <row r="9" s="1" customFormat="1" ht="15"/>
    <row r="10" s="1" customFormat="1" ht="15"/>
    <row r="11" s="1" customFormat="1" ht="15">
      <c r="A11" s="1" t="s">
        <v>3</v>
      </c>
    </row>
    <row r="12" s="1" customFormat="1" ht="15">
      <c r="A12" s="1" t="s">
        <v>4</v>
      </c>
    </row>
    <row r="13" s="1" customFormat="1" ht="15">
      <c r="A13" s="1" t="s">
        <v>5</v>
      </c>
    </row>
    <row r="14" s="1" customFormat="1" ht="15">
      <c r="A14" s="1" t="s">
        <v>6</v>
      </c>
    </row>
    <row r="15" s="1" customFormat="1" ht="15">
      <c r="A15" s="1" t="s">
        <v>7</v>
      </c>
    </row>
    <row r="16" s="1" customFormat="1" ht="15"/>
    <row r="17" s="1" customFormat="1" ht="15">
      <c r="A17" s="1" t="s">
        <v>8</v>
      </c>
    </row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4"/>
  <sheetViews>
    <sheetView workbookViewId="0" topLeftCell="A44">
      <selection activeCell="J23" sqref="J23:J24"/>
    </sheetView>
  </sheetViews>
  <sheetFormatPr defaultColWidth="9.140625" defaultRowHeight="12.75"/>
  <cols>
    <col min="1" max="1" width="10.8515625" style="0" customWidth="1"/>
    <col min="2" max="2" width="7.140625" style="0" customWidth="1"/>
    <col min="3" max="3" width="4.7109375" style="0" customWidth="1"/>
    <col min="4" max="4" width="2.140625" style="0" bestFit="1" customWidth="1"/>
    <col min="5" max="5" width="11.140625" style="0" customWidth="1"/>
    <col min="6" max="6" width="2.140625" style="0" bestFit="1" customWidth="1"/>
    <col min="7" max="7" width="9.8515625" style="0" customWidth="1"/>
    <col min="8" max="8" width="10.8515625" style="0" bestFit="1" customWidth="1"/>
    <col min="9" max="9" width="2.8515625" style="0" customWidth="1"/>
    <col min="10" max="10" width="3.00390625" style="0" bestFit="1" customWidth="1"/>
    <col min="11" max="11" width="10.421875" style="0" bestFit="1" customWidth="1"/>
    <col min="12" max="12" width="5.7109375" style="0" customWidth="1"/>
    <col min="13" max="13" width="3.421875" style="0" customWidth="1"/>
    <col min="14" max="15" width="1.7109375" style="0" bestFit="1" customWidth="1"/>
    <col min="16" max="16" width="13.00390625" style="0" customWidth="1"/>
    <col min="17" max="17" width="4.7109375" style="0" customWidth="1"/>
    <col min="18" max="18" width="3.7109375" style="0" customWidth="1"/>
    <col min="19" max="19" width="1.7109375" style="0" bestFit="1" customWidth="1"/>
    <col min="20" max="20" width="2.140625" style="0" bestFit="1" customWidth="1"/>
  </cols>
  <sheetData>
    <row r="1" spans="1:23" ht="20.25">
      <c r="A1" s="2"/>
      <c r="B1" s="2"/>
      <c r="C1" s="2"/>
      <c r="D1" s="2"/>
      <c r="E1" s="3" t="s">
        <v>9</v>
      </c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0.25">
      <c r="A2" s="2"/>
      <c r="B2" s="2"/>
      <c r="C2" s="2"/>
      <c r="D2" s="2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8">
      <c r="A4" s="2"/>
      <c r="B4" s="4" t="s">
        <v>10</v>
      </c>
      <c r="C4" s="4"/>
      <c r="D4" s="5" t="s">
        <v>11</v>
      </c>
      <c r="E4" s="4" t="s">
        <v>12</v>
      </c>
      <c r="F4" s="5"/>
      <c r="G4" s="5"/>
      <c r="H4" s="6"/>
      <c r="I4" s="7" t="s">
        <v>13</v>
      </c>
      <c r="J4" s="8" t="s">
        <v>11</v>
      </c>
      <c r="K4" s="8" t="s">
        <v>14</v>
      </c>
      <c r="L4" s="8"/>
      <c r="M4" s="8" t="s">
        <v>15</v>
      </c>
      <c r="N4" s="6"/>
      <c r="O4" s="6"/>
      <c r="P4" s="6"/>
      <c r="Q4" s="2"/>
      <c r="R4" s="2"/>
      <c r="S4" s="2"/>
      <c r="T4" s="2"/>
      <c r="U4" s="2"/>
      <c r="V4" s="2"/>
      <c r="W4" s="2"/>
    </row>
    <row r="5" spans="1:23" ht="18">
      <c r="A5" s="2"/>
      <c r="B5" s="4" t="s">
        <v>16</v>
      </c>
      <c r="C5" s="4"/>
      <c r="D5" s="5" t="s">
        <v>11</v>
      </c>
      <c r="E5" s="4" t="s">
        <v>17</v>
      </c>
      <c r="F5" s="5" t="s">
        <v>11</v>
      </c>
      <c r="G5" s="5" t="s">
        <v>18</v>
      </c>
      <c r="H5" s="6"/>
      <c r="I5" s="7" t="s">
        <v>19</v>
      </c>
      <c r="J5" s="8" t="s">
        <v>11</v>
      </c>
      <c r="K5" s="8" t="s">
        <v>20</v>
      </c>
      <c r="L5" s="8"/>
      <c r="M5" s="8" t="s">
        <v>21</v>
      </c>
      <c r="N5" s="6"/>
      <c r="O5" s="6"/>
      <c r="P5" s="6"/>
      <c r="Q5" s="2"/>
      <c r="R5" s="2"/>
      <c r="S5" s="2"/>
      <c r="T5" s="2"/>
      <c r="U5" s="2"/>
      <c r="V5" s="2"/>
      <c r="W5" s="2"/>
    </row>
    <row r="6" spans="1:23" ht="18">
      <c r="A6" s="2"/>
      <c r="B6" s="4" t="s">
        <v>22</v>
      </c>
      <c r="C6" s="4"/>
      <c r="D6" s="5" t="s">
        <v>11</v>
      </c>
      <c r="E6" s="4" t="s">
        <v>23</v>
      </c>
      <c r="F6" s="5" t="s">
        <v>11</v>
      </c>
      <c r="G6" s="5" t="s">
        <v>24</v>
      </c>
      <c r="H6" s="6"/>
      <c r="I6" s="7" t="s">
        <v>25</v>
      </c>
      <c r="J6" s="8" t="s">
        <v>11</v>
      </c>
      <c r="K6" s="8" t="s">
        <v>26</v>
      </c>
      <c r="L6" s="8"/>
      <c r="M6" s="6"/>
      <c r="N6" s="6"/>
      <c r="O6" s="6"/>
      <c r="P6" s="8"/>
      <c r="Q6" s="9"/>
      <c r="R6" s="2"/>
      <c r="S6" s="2"/>
      <c r="T6" s="2"/>
      <c r="U6" s="2"/>
      <c r="V6" s="2"/>
      <c r="W6" s="2"/>
    </row>
    <row r="7" spans="1:23" ht="18">
      <c r="A7" s="2"/>
      <c r="B7" s="4" t="s">
        <v>27</v>
      </c>
      <c r="C7" s="4"/>
      <c r="D7" s="5" t="s">
        <v>11</v>
      </c>
      <c r="E7" s="4" t="s">
        <v>28</v>
      </c>
      <c r="F7" s="5" t="s">
        <v>11</v>
      </c>
      <c r="G7" s="10" t="s">
        <v>29</v>
      </c>
      <c r="H7" s="6"/>
      <c r="I7" s="8"/>
      <c r="J7" s="8"/>
      <c r="K7" s="8"/>
      <c r="L7" s="8"/>
      <c r="M7" s="6"/>
      <c r="N7" s="6"/>
      <c r="O7" s="6"/>
      <c r="P7" s="6"/>
      <c r="Q7" s="2"/>
      <c r="R7" s="2"/>
      <c r="S7" s="2"/>
      <c r="T7" s="2"/>
      <c r="U7" s="2"/>
      <c r="V7" s="2"/>
      <c r="W7" s="2"/>
    </row>
    <row r="8" spans="1:23" ht="12.75">
      <c r="A8" s="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2"/>
      <c r="R8" s="2"/>
      <c r="S8" s="2"/>
      <c r="T8" s="2"/>
      <c r="U8" s="2"/>
      <c r="V8" s="2"/>
      <c r="W8" s="2"/>
    </row>
    <row r="9" spans="1:23" ht="18">
      <c r="A9" s="2"/>
      <c r="B9" s="11" t="s">
        <v>30</v>
      </c>
      <c r="C9" s="11"/>
      <c r="D9" s="11"/>
      <c r="E9" s="12"/>
      <c r="F9" s="12"/>
      <c r="G9" s="12"/>
      <c r="H9" s="13" t="s">
        <v>10</v>
      </c>
      <c r="I9" s="14">
        <v>2</v>
      </c>
      <c r="J9" s="12" t="s">
        <v>11</v>
      </c>
      <c r="K9" s="12">
        <v>10</v>
      </c>
      <c r="L9" s="15">
        <v>2</v>
      </c>
      <c r="M9" s="13" t="s">
        <v>31</v>
      </c>
      <c r="N9" s="14">
        <v>2</v>
      </c>
      <c r="O9" s="12" t="s">
        <v>11</v>
      </c>
      <c r="P9" s="12">
        <v>100</v>
      </c>
      <c r="Q9" s="13" t="s">
        <v>31</v>
      </c>
      <c r="R9" s="14">
        <v>2</v>
      </c>
      <c r="S9" s="12"/>
      <c r="T9" s="12"/>
      <c r="U9" s="2"/>
      <c r="V9" s="2"/>
      <c r="W9" s="2"/>
    </row>
    <row r="10" spans="1:23" ht="14.25">
      <c r="A10" s="2"/>
      <c r="B10" s="12"/>
      <c r="C10" s="12"/>
      <c r="D10" s="12"/>
      <c r="E10" s="12"/>
      <c r="F10" s="12"/>
      <c r="G10" s="12"/>
      <c r="H10" s="13" t="s">
        <v>16</v>
      </c>
      <c r="I10" s="14">
        <v>2</v>
      </c>
      <c r="J10" s="12" t="s">
        <v>11</v>
      </c>
      <c r="K10" s="12">
        <v>10</v>
      </c>
      <c r="L10" s="15">
        <v>2</v>
      </c>
      <c r="M10" s="13" t="s">
        <v>32</v>
      </c>
      <c r="N10" s="14">
        <v>2</v>
      </c>
      <c r="O10" s="12" t="s">
        <v>11</v>
      </c>
      <c r="P10" s="12">
        <v>100</v>
      </c>
      <c r="Q10" s="13" t="s">
        <v>32</v>
      </c>
      <c r="R10" s="14">
        <v>2</v>
      </c>
      <c r="S10" s="12"/>
      <c r="T10" s="12"/>
      <c r="U10" s="2"/>
      <c r="V10" s="2"/>
      <c r="W10" s="2"/>
    </row>
    <row r="11" spans="1:23" ht="18">
      <c r="A11" s="2"/>
      <c r="B11" s="11" t="s">
        <v>33</v>
      </c>
      <c r="C11" s="11"/>
      <c r="D11" s="12"/>
      <c r="E11" s="12"/>
      <c r="F11" s="12"/>
      <c r="G11" s="12"/>
      <c r="H11" s="13" t="s">
        <v>22</v>
      </c>
      <c r="I11" s="14">
        <v>2</v>
      </c>
      <c r="J11" s="12" t="s">
        <v>11</v>
      </c>
      <c r="K11" s="12">
        <v>100</v>
      </c>
      <c r="L11" s="15">
        <v>2</v>
      </c>
      <c r="M11" s="13" t="s">
        <v>32</v>
      </c>
      <c r="N11" s="14">
        <v>2</v>
      </c>
      <c r="O11" s="12" t="s">
        <v>11</v>
      </c>
      <c r="P11" s="16">
        <v>10000</v>
      </c>
      <c r="Q11" s="13" t="s">
        <v>32</v>
      </c>
      <c r="R11" s="14">
        <v>2</v>
      </c>
      <c r="S11" s="12"/>
      <c r="T11" s="12"/>
      <c r="U11" s="2"/>
      <c r="V11" s="2"/>
      <c r="W11" s="2"/>
    </row>
    <row r="12" spans="1:23" ht="14.25">
      <c r="A12" s="2"/>
      <c r="B12" s="12"/>
      <c r="C12" s="12"/>
      <c r="D12" s="12"/>
      <c r="E12" s="12"/>
      <c r="F12" s="12"/>
      <c r="G12" s="12"/>
      <c r="H12" s="13" t="s">
        <v>34</v>
      </c>
      <c r="I12" s="14">
        <v>2</v>
      </c>
      <c r="J12" s="12" t="s">
        <v>11</v>
      </c>
      <c r="K12" s="12">
        <v>1000</v>
      </c>
      <c r="L12" s="15">
        <v>2</v>
      </c>
      <c r="M12" s="13" t="s">
        <v>35</v>
      </c>
      <c r="N12" s="14">
        <v>2</v>
      </c>
      <c r="O12" s="12" t="s">
        <v>11</v>
      </c>
      <c r="P12" s="16">
        <v>1000000</v>
      </c>
      <c r="Q12" s="13" t="s">
        <v>35</v>
      </c>
      <c r="R12" s="14">
        <v>2</v>
      </c>
      <c r="S12" s="12"/>
      <c r="T12" s="12"/>
      <c r="U12" s="2"/>
      <c r="V12" s="2"/>
      <c r="W12" s="2"/>
    </row>
    <row r="13" spans="1:23" ht="14.25">
      <c r="A13" s="2"/>
      <c r="B13" s="12"/>
      <c r="C13" s="12"/>
      <c r="D13" s="12"/>
      <c r="E13" s="14"/>
      <c r="F13" s="12"/>
      <c r="G13" s="12"/>
      <c r="H13" s="13" t="s">
        <v>36</v>
      </c>
      <c r="I13" s="12"/>
      <c r="J13" s="12" t="s">
        <v>11</v>
      </c>
      <c r="K13" s="17">
        <v>10000</v>
      </c>
      <c r="L13" s="18"/>
      <c r="M13" s="13" t="s">
        <v>35</v>
      </c>
      <c r="N13" s="14">
        <v>2</v>
      </c>
      <c r="O13" s="12"/>
      <c r="P13" s="12"/>
      <c r="Q13" s="13"/>
      <c r="R13" s="12"/>
      <c r="S13" s="12"/>
      <c r="T13" s="12"/>
      <c r="U13" s="2"/>
      <c r="V13" s="2"/>
      <c r="W13" s="2"/>
    </row>
    <row r="14" spans="1:23" ht="14.25">
      <c r="A14" s="2"/>
      <c r="B14" s="12"/>
      <c r="C14" s="12"/>
      <c r="D14" s="12"/>
      <c r="E14" s="12"/>
      <c r="F14" s="12"/>
      <c r="G14" s="12"/>
      <c r="H14" s="19" t="s">
        <v>37</v>
      </c>
      <c r="I14" s="12"/>
      <c r="J14" s="12" t="s">
        <v>11</v>
      </c>
      <c r="K14" s="12">
        <v>100</v>
      </c>
      <c r="L14" s="18"/>
      <c r="M14" s="13" t="s">
        <v>35</v>
      </c>
      <c r="N14" s="14">
        <v>2</v>
      </c>
      <c r="O14" s="12"/>
      <c r="P14" s="12"/>
      <c r="Q14" s="13"/>
      <c r="R14" s="12"/>
      <c r="S14" s="12"/>
      <c r="T14" s="12"/>
      <c r="U14" s="2"/>
      <c r="V14" s="2"/>
      <c r="W14" s="2"/>
    </row>
    <row r="15" spans="1:23" ht="12.75">
      <c r="A15" s="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2"/>
      <c r="V15" s="2"/>
      <c r="W15" s="2"/>
    </row>
    <row r="16" spans="1:23" ht="12.75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8"/>
      <c r="M16" s="13"/>
      <c r="N16" s="12"/>
      <c r="O16" s="12"/>
      <c r="P16" s="12"/>
      <c r="Q16" s="13"/>
      <c r="R16" s="12"/>
      <c r="S16" s="12"/>
      <c r="T16" s="12"/>
      <c r="U16" s="2"/>
      <c r="V16" s="2"/>
      <c r="W16" s="2"/>
    </row>
    <row r="17" spans="1:23" ht="18">
      <c r="A17" s="2"/>
      <c r="B17" s="11" t="s">
        <v>38</v>
      </c>
      <c r="C17" s="11"/>
      <c r="D17" s="12"/>
      <c r="E17" s="12"/>
      <c r="F17" s="12"/>
      <c r="G17" s="12"/>
      <c r="H17" s="13" t="s">
        <v>10</v>
      </c>
      <c r="I17" s="14">
        <v>3</v>
      </c>
      <c r="J17" s="12" t="s">
        <v>11</v>
      </c>
      <c r="K17" s="12">
        <v>10</v>
      </c>
      <c r="L17" s="15">
        <v>3</v>
      </c>
      <c r="M17" s="13" t="s">
        <v>31</v>
      </c>
      <c r="N17" s="14">
        <v>3</v>
      </c>
      <c r="O17" s="12" t="s">
        <v>11</v>
      </c>
      <c r="P17" s="16">
        <v>1000</v>
      </c>
      <c r="Q17" s="13" t="s">
        <v>31</v>
      </c>
      <c r="R17" s="14">
        <v>3</v>
      </c>
      <c r="S17" s="12"/>
      <c r="T17" s="12"/>
      <c r="U17" s="2"/>
      <c r="V17" s="2"/>
      <c r="W17" s="2"/>
    </row>
    <row r="18" spans="1:23" ht="14.25">
      <c r="A18" s="2"/>
      <c r="B18" s="12"/>
      <c r="C18" s="12"/>
      <c r="D18" s="12"/>
      <c r="E18" s="12"/>
      <c r="F18" s="12"/>
      <c r="G18" s="12"/>
      <c r="H18" s="13" t="s">
        <v>16</v>
      </c>
      <c r="I18" s="14">
        <v>3</v>
      </c>
      <c r="J18" s="12" t="s">
        <v>11</v>
      </c>
      <c r="K18" s="12">
        <v>10</v>
      </c>
      <c r="L18" s="15">
        <v>3</v>
      </c>
      <c r="M18" s="13" t="s">
        <v>32</v>
      </c>
      <c r="N18" s="14">
        <v>3</v>
      </c>
      <c r="O18" s="12" t="s">
        <v>11</v>
      </c>
      <c r="P18" s="16">
        <v>1000</v>
      </c>
      <c r="Q18" s="13" t="s">
        <v>32</v>
      </c>
      <c r="R18" s="14">
        <v>3</v>
      </c>
      <c r="S18" s="12" t="s">
        <v>11</v>
      </c>
      <c r="T18" s="12" t="s">
        <v>39</v>
      </c>
      <c r="U18" s="2"/>
      <c r="V18" s="2"/>
      <c r="W18" s="2"/>
    </row>
    <row r="19" spans="1:23" ht="18">
      <c r="A19" s="2"/>
      <c r="B19" s="11" t="s">
        <v>40</v>
      </c>
      <c r="C19" s="11"/>
      <c r="D19" s="12"/>
      <c r="E19" s="12"/>
      <c r="F19" s="12"/>
      <c r="G19" s="12"/>
      <c r="H19" s="13" t="s">
        <v>22</v>
      </c>
      <c r="I19" s="14">
        <v>3</v>
      </c>
      <c r="J19" s="12" t="s">
        <v>11</v>
      </c>
      <c r="K19" s="12">
        <v>100</v>
      </c>
      <c r="L19" s="15">
        <v>3</v>
      </c>
      <c r="M19" s="13" t="s">
        <v>32</v>
      </c>
      <c r="N19" s="14">
        <v>3</v>
      </c>
      <c r="O19" s="12" t="s">
        <v>11</v>
      </c>
      <c r="P19" s="16">
        <v>1000000</v>
      </c>
      <c r="Q19" s="13" t="s">
        <v>32</v>
      </c>
      <c r="R19" s="14">
        <v>3</v>
      </c>
      <c r="S19" s="12"/>
      <c r="T19" s="12"/>
      <c r="U19" s="2"/>
      <c r="V19" s="2"/>
      <c r="W19" s="2"/>
    </row>
    <row r="20" spans="1:23" ht="14.25">
      <c r="A20" s="2"/>
      <c r="B20" s="12"/>
      <c r="C20" s="12"/>
      <c r="D20" s="12"/>
      <c r="E20" s="12"/>
      <c r="F20" s="12"/>
      <c r="G20" s="12"/>
      <c r="H20" s="13" t="s">
        <v>34</v>
      </c>
      <c r="I20" s="14">
        <v>3</v>
      </c>
      <c r="J20" s="12" t="s">
        <v>11</v>
      </c>
      <c r="K20" s="12">
        <v>1000</v>
      </c>
      <c r="L20" s="15">
        <v>3</v>
      </c>
      <c r="M20" s="13" t="s">
        <v>35</v>
      </c>
      <c r="N20" s="14">
        <v>3</v>
      </c>
      <c r="O20" s="12" t="s">
        <v>11</v>
      </c>
      <c r="P20" s="16">
        <v>1000000000</v>
      </c>
      <c r="Q20" s="13" t="s">
        <v>35</v>
      </c>
      <c r="R20" s="14">
        <v>3</v>
      </c>
      <c r="S20" s="12"/>
      <c r="T20" s="12"/>
      <c r="V20" s="2"/>
      <c r="W20" s="2"/>
    </row>
    <row r="21" spans="1:23" ht="12.75">
      <c r="A21" s="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2"/>
      <c r="V21" s="2"/>
      <c r="W21" s="2"/>
    </row>
    <row r="22" spans="1:23" ht="12.75">
      <c r="A22" s="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2"/>
      <c r="V22" s="2"/>
      <c r="W22" s="2"/>
    </row>
    <row r="23" spans="1:23" ht="15.75">
      <c r="A23" s="20" t="s">
        <v>41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75">
      <c r="A34" s="20" t="s">
        <v>42</v>
      </c>
      <c r="B34" s="1"/>
      <c r="C34" s="1"/>
      <c r="D34" s="1"/>
      <c r="E34" s="1"/>
      <c r="F34" s="1"/>
      <c r="G34" s="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2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  <c r="P35" s="2"/>
      <c r="Q35" s="21"/>
      <c r="R35" s="2"/>
      <c r="S35" s="2"/>
      <c r="T35" s="2"/>
      <c r="U35" s="2"/>
      <c r="V35" s="2"/>
      <c r="W35" s="2"/>
    </row>
    <row r="36" spans="1:23" ht="18" customHeight="1">
      <c r="A36" s="22" t="s">
        <v>43</v>
      </c>
      <c r="B36" s="23"/>
      <c r="C36" s="24"/>
      <c r="D36" s="24"/>
      <c r="E36" s="24" t="s">
        <v>44</v>
      </c>
      <c r="F36" s="24"/>
      <c r="G36" s="25"/>
      <c r="H36" s="2"/>
      <c r="I36" s="2"/>
      <c r="J36" s="26"/>
      <c r="K36" s="27"/>
      <c r="L36" s="28"/>
      <c r="M36" s="29"/>
      <c r="N36" s="28"/>
      <c r="O36" s="28"/>
      <c r="P36" s="28" t="s">
        <v>44</v>
      </c>
      <c r="Q36" s="28"/>
      <c r="R36" s="28"/>
      <c r="S36" s="30"/>
      <c r="T36" s="2"/>
      <c r="U36" s="2"/>
      <c r="V36" s="2"/>
      <c r="W36" s="2"/>
    </row>
    <row r="37" spans="1:256" s="21" customFormat="1" ht="15">
      <c r="A37" s="31">
        <v>1</v>
      </c>
      <c r="B37" s="32">
        <v>0.23</v>
      </c>
      <c r="C37" s="33" t="s">
        <v>35</v>
      </c>
      <c r="D37" s="34" t="s">
        <v>11</v>
      </c>
      <c r="E37" s="34"/>
      <c r="F37" s="34" t="s">
        <v>32</v>
      </c>
      <c r="G37" s="35"/>
      <c r="H37" s="36">
        <f>IF(E37="","",IF((E37=B37*100),"õige","vale"))</f>
      </c>
      <c r="J37" s="37">
        <v>21</v>
      </c>
      <c r="K37" s="38">
        <v>0.09</v>
      </c>
      <c r="L37" s="31" t="s">
        <v>45</v>
      </c>
      <c r="M37" s="39">
        <v>2</v>
      </c>
      <c r="N37" s="37" t="s">
        <v>11</v>
      </c>
      <c r="Q37" s="40" t="s">
        <v>35</v>
      </c>
      <c r="R37" s="39">
        <v>2</v>
      </c>
      <c r="S37" s="41"/>
      <c r="T37" s="42"/>
      <c r="U37" s="36">
        <f>IF(P37="","",IF((P37=K37*1000000),"õige","vale"))</f>
      </c>
      <c r="V37" s="37"/>
      <c r="W37" s="37"/>
      <c r="X37"/>
      <c r="Y37"/>
      <c r="Z37"/>
      <c r="AA37"/>
      <c r="AB37"/>
      <c r="AC37"/>
      <c r="AD37"/>
      <c r="AE37"/>
      <c r="AF37"/>
      <c r="AG37"/>
      <c r="AH37"/>
      <c r="AI37"/>
      <c r="AJ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21" customFormat="1" ht="15">
      <c r="A38" s="31">
        <v>2</v>
      </c>
      <c r="B38" s="38">
        <v>3.5</v>
      </c>
      <c r="C38" s="31" t="s">
        <v>32</v>
      </c>
      <c r="D38" s="37" t="s">
        <v>11</v>
      </c>
      <c r="E38" s="37"/>
      <c r="F38" s="37" t="s">
        <v>31</v>
      </c>
      <c r="G38" s="43"/>
      <c r="H38" s="36">
        <f>IF(E38="","",IF((E38=B38*10),"õige","vale"))</f>
      </c>
      <c r="J38" s="37">
        <v>22</v>
      </c>
      <c r="K38" s="32">
        <v>53</v>
      </c>
      <c r="L38" s="33" t="s">
        <v>32</v>
      </c>
      <c r="M38" s="44">
        <v>2</v>
      </c>
      <c r="N38" s="34" t="s">
        <v>11</v>
      </c>
      <c r="O38" s="28"/>
      <c r="P38" s="28"/>
      <c r="Q38" s="45" t="s">
        <v>31</v>
      </c>
      <c r="R38" s="44">
        <v>2</v>
      </c>
      <c r="S38" s="41"/>
      <c r="T38" s="42"/>
      <c r="U38" s="36">
        <f>IF(P38="","",IF((P38=K38*100),"õige","vale"))</f>
      </c>
      <c r="V38" s="37"/>
      <c r="W38" s="37"/>
      <c r="X38"/>
      <c r="Y38"/>
      <c r="Z38"/>
      <c r="AA38"/>
      <c r="AB38"/>
      <c r="AC38"/>
      <c r="AD38"/>
      <c r="AE38"/>
      <c r="AF38"/>
      <c r="AG38"/>
      <c r="AH38"/>
      <c r="AI38"/>
      <c r="AJ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21" customFormat="1" ht="15">
      <c r="A39" s="31">
        <v>3</v>
      </c>
      <c r="B39" s="32">
        <v>0.56</v>
      </c>
      <c r="C39" s="33" t="s">
        <v>35</v>
      </c>
      <c r="D39" s="34" t="s">
        <v>11</v>
      </c>
      <c r="E39" s="34"/>
      <c r="F39" s="34" t="s">
        <v>46</v>
      </c>
      <c r="G39" s="35"/>
      <c r="H39" s="36">
        <f>IF(E39="","",IF((E39=B39*10),"õige","vale"))</f>
      </c>
      <c r="J39" s="37">
        <v>23</v>
      </c>
      <c r="K39" s="38">
        <v>0.4</v>
      </c>
      <c r="L39" s="31" t="s">
        <v>46</v>
      </c>
      <c r="M39" s="39">
        <v>2</v>
      </c>
      <c r="N39" s="37" t="s">
        <v>11</v>
      </c>
      <c r="Q39" s="40" t="s">
        <v>32</v>
      </c>
      <c r="R39" s="39">
        <v>2</v>
      </c>
      <c r="S39" s="41"/>
      <c r="T39" s="42"/>
      <c r="U39" s="36">
        <f>IF(P39="","",IF((P39=K39*100),"õige","vale"))</f>
      </c>
      <c r="V39" s="37"/>
      <c r="W39" s="37"/>
      <c r="X39"/>
      <c r="Y39"/>
      <c r="Z39"/>
      <c r="AA39"/>
      <c r="AB39"/>
      <c r="AC39"/>
      <c r="AD39"/>
      <c r="AE39"/>
      <c r="AF39"/>
      <c r="AG39"/>
      <c r="AH39"/>
      <c r="AI39"/>
      <c r="AJ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21" customFormat="1" ht="15">
      <c r="A40" s="31">
        <v>4</v>
      </c>
      <c r="B40" s="38">
        <v>3.05</v>
      </c>
      <c r="C40" s="31" t="s">
        <v>35</v>
      </c>
      <c r="D40" s="37" t="s">
        <v>11</v>
      </c>
      <c r="E40" s="37"/>
      <c r="F40" s="37" t="s">
        <v>31</v>
      </c>
      <c r="G40" s="43"/>
      <c r="H40" s="36">
        <f>IF(E40="","",IF((E40=B40*1000),"õige","vale"))</f>
      </c>
      <c r="J40" s="37">
        <v>24</v>
      </c>
      <c r="K40" s="32">
        <v>34.56</v>
      </c>
      <c r="L40" s="33" t="s">
        <v>35</v>
      </c>
      <c r="M40" s="44">
        <v>2</v>
      </c>
      <c r="N40" s="34" t="s">
        <v>11</v>
      </c>
      <c r="O40" s="28"/>
      <c r="P40" s="28"/>
      <c r="Q40" s="45" t="s">
        <v>32</v>
      </c>
      <c r="R40" s="44">
        <v>2</v>
      </c>
      <c r="S40" s="41"/>
      <c r="T40" s="42"/>
      <c r="U40" s="36">
        <f>IF(P40="","",IF((P40=34.56*10000),"õige","vale"))</f>
      </c>
      <c r="V40" s="37"/>
      <c r="W40" s="37"/>
      <c r="X40"/>
      <c r="Y40"/>
      <c r="Z40"/>
      <c r="AA40"/>
      <c r="AB40"/>
      <c r="AC40"/>
      <c r="AD40"/>
      <c r="AE40"/>
      <c r="AF40"/>
      <c r="AG40"/>
      <c r="AH40"/>
      <c r="AI40"/>
      <c r="AJ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21" customFormat="1" ht="15">
      <c r="A41" s="31">
        <v>5</v>
      </c>
      <c r="B41" s="32">
        <v>1.3</v>
      </c>
      <c r="C41" s="33" t="s">
        <v>45</v>
      </c>
      <c r="D41" s="34" t="s">
        <v>11</v>
      </c>
      <c r="E41" s="34"/>
      <c r="F41" s="34" t="s">
        <v>35</v>
      </c>
      <c r="G41" s="35"/>
      <c r="H41" s="36">
        <f>IF(E41="","",IF((E41=B41*1000),"õige","vale"))</f>
      </c>
      <c r="J41" s="37">
        <v>25</v>
      </c>
      <c r="K41" s="38">
        <v>1700</v>
      </c>
      <c r="L41" s="31" t="s">
        <v>31</v>
      </c>
      <c r="M41" s="39">
        <v>2</v>
      </c>
      <c r="N41" s="37" t="s">
        <v>11</v>
      </c>
      <c r="Q41" s="40" t="s">
        <v>32</v>
      </c>
      <c r="R41" s="39">
        <v>2</v>
      </c>
      <c r="S41" s="41"/>
      <c r="T41" s="42"/>
      <c r="U41" s="36">
        <f>IF(P41="","",IF((P41=K41/100),"õige","vale"))</f>
      </c>
      <c r="V41" s="37"/>
      <c r="W41" s="37"/>
      <c r="X41"/>
      <c r="Y41"/>
      <c r="Z41"/>
      <c r="AA41"/>
      <c r="AB41"/>
      <c r="AC41"/>
      <c r="AD41"/>
      <c r="AE41"/>
      <c r="AF41"/>
      <c r="AG41"/>
      <c r="AH41"/>
      <c r="AI41"/>
      <c r="AJ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21" customFormat="1" ht="15">
      <c r="A42" s="31">
        <v>6</v>
      </c>
      <c r="B42" s="38">
        <v>0.09</v>
      </c>
      <c r="C42" s="31" t="s">
        <v>45</v>
      </c>
      <c r="D42" s="37" t="s">
        <v>11</v>
      </c>
      <c r="E42" s="37"/>
      <c r="F42" s="37" t="s">
        <v>46</v>
      </c>
      <c r="G42" s="43"/>
      <c r="H42" s="36">
        <f>IF(E42="","",IF((E42=B42*10000),"õige","vale"))</f>
      </c>
      <c r="J42" s="37">
        <v>26</v>
      </c>
      <c r="K42" s="32">
        <v>2.4</v>
      </c>
      <c r="L42" s="33" t="s">
        <v>46</v>
      </c>
      <c r="M42" s="44">
        <v>2</v>
      </c>
      <c r="N42" s="34" t="s">
        <v>11</v>
      </c>
      <c r="O42" s="28"/>
      <c r="P42" s="28"/>
      <c r="Q42" s="45" t="s">
        <v>35</v>
      </c>
      <c r="R42" s="44">
        <v>2</v>
      </c>
      <c r="S42" s="41"/>
      <c r="T42" s="42"/>
      <c r="U42" s="36">
        <f>IF(P42="","",IF((P42=K42/100),"õige","vale"))</f>
      </c>
      <c r="V42" s="37"/>
      <c r="W42" s="37"/>
      <c r="X42"/>
      <c r="Y42"/>
      <c r="Z42"/>
      <c r="AA42"/>
      <c r="AB42"/>
      <c r="AC42"/>
      <c r="AD42"/>
      <c r="AE42"/>
      <c r="AF42"/>
      <c r="AG42"/>
      <c r="AH42"/>
      <c r="AI42"/>
      <c r="AJ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21" customFormat="1" ht="15">
      <c r="A43" s="31">
        <v>7</v>
      </c>
      <c r="B43" s="32">
        <v>53</v>
      </c>
      <c r="C43" s="33" t="s">
        <v>32</v>
      </c>
      <c r="D43" s="34" t="s">
        <v>11</v>
      </c>
      <c r="E43" s="34"/>
      <c r="F43" s="34" t="s">
        <v>35</v>
      </c>
      <c r="G43" s="35"/>
      <c r="H43" s="36">
        <f>IF(E43="","",IF((E43=B43/100),"õige","vale"))</f>
      </c>
      <c r="J43" s="37">
        <v>27</v>
      </c>
      <c r="K43" s="38">
        <v>32000</v>
      </c>
      <c r="L43" s="31" t="s">
        <v>35</v>
      </c>
      <c r="M43" s="39">
        <v>2</v>
      </c>
      <c r="N43" s="37" t="s">
        <v>11</v>
      </c>
      <c r="Q43" s="40" t="s">
        <v>45</v>
      </c>
      <c r="R43" s="39">
        <v>2</v>
      </c>
      <c r="S43" s="41"/>
      <c r="T43" s="42"/>
      <c r="U43" s="36">
        <f>IF(P43="","",IF((P43=32000/1000000),"õige","vale"))</f>
      </c>
      <c r="V43" s="37"/>
      <c r="W43" s="37"/>
      <c r="X43"/>
      <c r="Y43"/>
      <c r="Z43"/>
      <c r="AA43"/>
      <c r="AB43"/>
      <c r="AC43"/>
      <c r="AD43"/>
      <c r="AE43"/>
      <c r="AF43"/>
      <c r="AG43"/>
      <c r="AH43"/>
      <c r="AI43"/>
      <c r="AJ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21" customFormat="1" ht="15">
      <c r="A44" s="31">
        <v>8</v>
      </c>
      <c r="B44" s="38">
        <v>0.4</v>
      </c>
      <c r="C44" s="31" t="s">
        <v>46</v>
      </c>
      <c r="D44" s="37" t="s">
        <v>11</v>
      </c>
      <c r="E44" s="37"/>
      <c r="F44" s="37" t="s">
        <v>35</v>
      </c>
      <c r="G44" s="43"/>
      <c r="H44" s="36">
        <f>IF(E44="","",IF((E44=B44/10),"õige","vale"))</f>
      </c>
      <c r="J44" s="37">
        <v>28</v>
      </c>
      <c r="K44" s="46">
        <v>0.36</v>
      </c>
      <c r="L44" s="33" t="s">
        <v>47</v>
      </c>
      <c r="M44" s="28"/>
      <c r="N44" s="34" t="s">
        <v>11</v>
      </c>
      <c r="O44" s="28"/>
      <c r="P44" s="34"/>
      <c r="Q44" s="45" t="s">
        <v>48</v>
      </c>
      <c r="R44" s="34"/>
      <c r="S44" s="41"/>
      <c r="T44" s="42"/>
      <c r="U44" s="36">
        <f>IF(P44="","",IF((P44=K44*100),"õige","vale"))</f>
      </c>
      <c r="V44" s="37"/>
      <c r="W44" s="37"/>
      <c r="X44"/>
      <c r="Y44"/>
      <c r="Z44"/>
      <c r="AA44"/>
      <c r="AB44"/>
      <c r="AC44"/>
      <c r="AD44"/>
      <c r="AE44"/>
      <c r="AF44"/>
      <c r="AG44"/>
      <c r="AH44"/>
      <c r="AI44"/>
      <c r="AJ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21" customFormat="1" ht="15">
      <c r="A45" s="31">
        <v>9</v>
      </c>
      <c r="B45" s="32">
        <v>34.56</v>
      </c>
      <c r="C45" s="33" t="s">
        <v>35</v>
      </c>
      <c r="D45" s="34" t="s">
        <v>11</v>
      </c>
      <c r="E45" s="47"/>
      <c r="F45" s="34" t="s">
        <v>45</v>
      </c>
      <c r="G45" s="35"/>
      <c r="H45" s="36">
        <f>IF(E45="","",IF((E45=B45/1000),"õige","vale"))</f>
      </c>
      <c r="J45" s="37">
        <v>29</v>
      </c>
      <c r="K45" s="48">
        <v>54.5</v>
      </c>
      <c r="L45" s="31" t="s">
        <v>48</v>
      </c>
      <c r="N45" s="37" t="s">
        <v>11</v>
      </c>
      <c r="P45" s="37"/>
      <c r="Q45" s="40" t="s">
        <v>47</v>
      </c>
      <c r="R45" s="37"/>
      <c r="S45" s="41"/>
      <c r="T45" s="42"/>
      <c r="U45" s="36">
        <f>IF(P45="","",IF((P45=54.5/100),"õige","vale"))</f>
      </c>
      <c r="V45" s="37"/>
      <c r="W45" s="37"/>
      <c r="X45"/>
      <c r="Y45"/>
      <c r="Z45"/>
      <c r="AA45"/>
      <c r="AB45"/>
      <c r="AC45"/>
      <c r="AD45"/>
      <c r="AE45"/>
      <c r="AF45"/>
      <c r="AG45"/>
      <c r="AH45"/>
      <c r="AI45"/>
      <c r="AJ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21" customFormat="1" ht="15">
      <c r="A46" s="31">
        <v>10</v>
      </c>
      <c r="B46" s="38">
        <v>1700</v>
      </c>
      <c r="C46" s="31" t="s">
        <v>31</v>
      </c>
      <c r="D46" s="37" t="s">
        <v>11</v>
      </c>
      <c r="E46" s="37"/>
      <c r="F46" s="37" t="s">
        <v>35</v>
      </c>
      <c r="G46" s="43"/>
      <c r="H46" s="36">
        <f>IF(E46="","",IF((E46=B46/1000),"õige","vale"))</f>
      </c>
      <c r="J46" s="37">
        <v>30</v>
      </c>
      <c r="K46" s="46">
        <v>3.7</v>
      </c>
      <c r="L46" s="33" t="s">
        <v>48</v>
      </c>
      <c r="M46" s="28"/>
      <c r="N46" s="34" t="s">
        <v>11</v>
      </c>
      <c r="O46" s="28"/>
      <c r="P46" s="34"/>
      <c r="Q46" s="45" t="s">
        <v>35</v>
      </c>
      <c r="R46" s="44">
        <v>2</v>
      </c>
      <c r="S46" s="41"/>
      <c r="T46" s="42"/>
      <c r="U46" s="36">
        <f>IF(P46="","",IF((P46=K46*100),"õige","vale"))</f>
      </c>
      <c r="V46" s="37"/>
      <c r="W46" s="37"/>
      <c r="X46"/>
      <c r="Y46"/>
      <c r="Z46"/>
      <c r="AA46"/>
      <c r="AB46"/>
      <c r="AC46"/>
      <c r="AD46"/>
      <c r="AE46"/>
      <c r="AF46"/>
      <c r="AG46"/>
      <c r="AH46"/>
      <c r="AI46"/>
      <c r="AJ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21" customFormat="1" ht="15">
      <c r="A47" s="31">
        <v>11</v>
      </c>
      <c r="B47" s="32">
        <v>3.2</v>
      </c>
      <c r="C47" s="33" t="s">
        <v>49</v>
      </c>
      <c r="D47" s="34" t="s">
        <v>11</v>
      </c>
      <c r="E47" s="34"/>
      <c r="F47" s="34" t="s">
        <v>50</v>
      </c>
      <c r="G47" s="35"/>
      <c r="H47" s="36">
        <f>IF(E47="","",IF((E47=B47*1000),"õige","vale"))</f>
      </c>
      <c r="J47" s="37">
        <v>31</v>
      </c>
      <c r="K47" s="48">
        <v>0.08</v>
      </c>
      <c r="L47" s="31" t="s">
        <v>47</v>
      </c>
      <c r="M47" s="37"/>
      <c r="N47" s="37" t="s">
        <v>11</v>
      </c>
      <c r="P47" s="37"/>
      <c r="Q47" s="40" t="s">
        <v>35</v>
      </c>
      <c r="R47" s="39">
        <v>2</v>
      </c>
      <c r="S47" s="41"/>
      <c r="T47" s="42"/>
      <c r="U47" s="36">
        <f>IF(P47="","",IF((P47=K47*10000),"õige","vale"))</f>
      </c>
      <c r="V47" s="37"/>
      <c r="W47" s="37"/>
      <c r="X47"/>
      <c r="Y47"/>
      <c r="Z47"/>
      <c r="AA47"/>
      <c r="AB47"/>
      <c r="AC47"/>
      <c r="AD47"/>
      <c r="AE47"/>
      <c r="AF47"/>
      <c r="AG47"/>
      <c r="AH47"/>
      <c r="AI47"/>
      <c r="AJ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21" customFormat="1" ht="15">
      <c r="A48" s="31">
        <v>12</v>
      </c>
      <c r="B48" s="38">
        <v>0.78</v>
      </c>
      <c r="C48" s="31" t="s">
        <v>51</v>
      </c>
      <c r="D48" s="37" t="s">
        <v>11</v>
      </c>
      <c r="E48" s="37"/>
      <c r="F48" s="37" t="s">
        <v>50</v>
      </c>
      <c r="G48" s="43"/>
      <c r="H48" s="36">
        <f>IF(E48="","",IF((E48=B48*100),"õige","vale"))</f>
      </c>
      <c r="J48" s="37">
        <v>32</v>
      </c>
      <c r="K48" s="46">
        <v>8.3</v>
      </c>
      <c r="L48" s="33" t="s">
        <v>32</v>
      </c>
      <c r="M48" s="49">
        <v>3</v>
      </c>
      <c r="N48" s="34" t="s">
        <v>11</v>
      </c>
      <c r="O48" s="28"/>
      <c r="P48" s="28"/>
      <c r="Q48" s="45" t="s">
        <v>31</v>
      </c>
      <c r="R48" s="49">
        <v>3</v>
      </c>
      <c r="S48" s="41"/>
      <c r="T48" s="42"/>
      <c r="U48" s="36">
        <f>IF(P48="","",IF((P48=K48*1000),"õige","vale"))</f>
      </c>
      <c r="V48" s="37"/>
      <c r="W48" s="37"/>
      <c r="X48"/>
      <c r="Y48"/>
      <c r="Z48"/>
      <c r="AA48"/>
      <c r="AB48"/>
      <c r="AC48"/>
      <c r="AD48"/>
      <c r="AE48"/>
      <c r="AF48"/>
      <c r="AG48"/>
      <c r="AH48"/>
      <c r="AI48"/>
      <c r="AJ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21" customFormat="1" ht="15">
      <c r="A49" s="31">
        <v>13</v>
      </c>
      <c r="B49" s="32">
        <v>3.1</v>
      </c>
      <c r="C49" s="33" t="s">
        <v>50</v>
      </c>
      <c r="D49" s="34" t="s">
        <v>11</v>
      </c>
      <c r="E49" s="34"/>
      <c r="F49" s="34" t="s">
        <v>52</v>
      </c>
      <c r="G49" s="35"/>
      <c r="H49" s="36">
        <f>IF(E49="","",IF((E49=B49*1000),"õige","vale"))</f>
      </c>
      <c r="J49" s="37">
        <v>33</v>
      </c>
      <c r="K49" s="48">
        <v>0.52</v>
      </c>
      <c r="L49" s="31" t="s">
        <v>35</v>
      </c>
      <c r="M49" s="50">
        <v>3</v>
      </c>
      <c r="N49" s="37" t="s">
        <v>11</v>
      </c>
      <c r="Q49" s="40" t="s">
        <v>46</v>
      </c>
      <c r="R49" s="50">
        <v>3</v>
      </c>
      <c r="S49" s="41"/>
      <c r="T49" s="42"/>
      <c r="U49" s="36">
        <f>IF(P49="","",IF((P49=K49*1000),"õige","vale"))</f>
      </c>
      <c r="V49" s="37"/>
      <c r="W49" s="37"/>
      <c r="X49"/>
      <c r="Y49"/>
      <c r="Z49"/>
      <c r="AA49"/>
      <c r="AB49"/>
      <c r="AC49"/>
      <c r="AD49"/>
      <c r="AE49"/>
      <c r="AF49"/>
      <c r="AG49"/>
      <c r="AH49"/>
      <c r="AI49"/>
      <c r="AJ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21" customFormat="1" ht="15">
      <c r="A50" s="31">
        <v>14</v>
      </c>
      <c r="B50" s="51">
        <v>300</v>
      </c>
      <c r="C50" s="22" t="s">
        <v>52</v>
      </c>
      <c r="D50" s="37" t="s">
        <v>11</v>
      </c>
      <c r="F50" s="21" t="s">
        <v>50</v>
      </c>
      <c r="G50" s="52"/>
      <c r="H50" s="36">
        <f>IF(E50="","",IF((E50=B50/1000),"õige","vale"))</f>
      </c>
      <c r="J50" s="34">
        <v>34</v>
      </c>
      <c r="K50" s="27">
        <v>9.3</v>
      </c>
      <c r="L50" s="33" t="s">
        <v>46</v>
      </c>
      <c r="M50" s="49">
        <v>3</v>
      </c>
      <c r="N50" s="34" t="s">
        <v>11</v>
      </c>
      <c r="O50" s="28"/>
      <c r="P50" s="28"/>
      <c r="Q50" s="53" t="s">
        <v>53</v>
      </c>
      <c r="R50" s="49"/>
      <c r="S50" s="54"/>
      <c r="T50" s="55"/>
      <c r="U50" s="36">
        <f>IF(P50="","",IF((P50=K50*1),"õige","vale"))</f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21" customFormat="1" ht="15">
      <c r="A51" s="31">
        <v>15</v>
      </c>
      <c r="B51" s="56">
        <v>30</v>
      </c>
      <c r="C51" s="57" t="s">
        <v>51</v>
      </c>
      <c r="D51" s="34" t="s">
        <v>11</v>
      </c>
      <c r="E51" s="28"/>
      <c r="F51" s="28" t="s">
        <v>49</v>
      </c>
      <c r="G51" s="30"/>
      <c r="H51" s="36">
        <f>IF(E51="","",IF((E51=B51/10),"õige","vale"))</f>
      </c>
      <c r="J51" s="37">
        <v>35</v>
      </c>
      <c r="K51" s="58">
        <v>3</v>
      </c>
      <c r="L51" s="31" t="s">
        <v>35</v>
      </c>
      <c r="M51" s="50">
        <v>3</v>
      </c>
      <c r="N51" s="37" t="s">
        <v>11</v>
      </c>
      <c r="Q51" s="59" t="s">
        <v>32</v>
      </c>
      <c r="R51" s="50">
        <v>3</v>
      </c>
      <c r="S51" s="54"/>
      <c r="T51" s="55"/>
      <c r="U51" s="36">
        <f>IF(P51="","",IF((P51=3*1000000),"õige","vale"))</f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21" customFormat="1" ht="15">
      <c r="A52" s="31">
        <v>16</v>
      </c>
      <c r="B52" s="51">
        <v>1.5</v>
      </c>
      <c r="C52" s="22" t="s">
        <v>50</v>
      </c>
      <c r="D52" s="37" t="s">
        <v>11</v>
      </c>
      <c r="F52" s="21" t="s">
        <v>51</v>
      </c>
      <c r="G52" s="52"/>
      <c r="H52" s="36">
        <f>IF(E52="","",IF((E52=B52/100),"õige","vale"))</f>
      </c>
      <c r="J52" s="37">
        <v>36</v>
      </c>
      <c r="K52" s="27">
        <v>0.004</v>
      </c>
      <c r="L52" s="33" t="s">
        <v>45</v>
      </c>
      <c r="M52" s="49">
        <v>3</v>
      </c>
      <c r="N52" s="34" t="s">
        <v>11</v>
      </c>
      <c r="O52" s="28"/>
      <c r="P52" s="28"/>
      <c r="Q52" s="53" t="s">
        <v>35</v>
      </c>
      <c r="R52" s="49">
        <v>3</v>
      </c>
      <c r="S52" s="54"/>
      <c r="T52" s="55"/>
      <c r="U52" s="36">
        <f>IF(P52="","",IF((P52=K52*1000000000),"õige","vale"))</f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21" customFormat="1" ht="15">
      <c r="A53" s="31">
        <v>17</v>
      </c>
      <c r="B53" s="56">
        <v>0.6</v>
      </c>
      <c r="C53" s="57" t="s">
        <v>54</v>
      </c>
      <c r="D53" s="34" t="s">
        <v>11</v>
      </c>
      <c r="E53" s="28"/>
      <c r="F53" s="28" t="s">
        <v>55</v>
      </c>
      <c r="G53" s="30"/>
      <c r="H53" s="36">
        <f>IF(E53="","",IF((E53=B53*60),"õige","vale"))</f>
      </c>
      <c r="J53" s="37">
        <v>37</v>
      </c>
      <c r="K53" s="58">
        <v>31000</v>
      </c>
      <c r="L53" s="22" t="s">
        <v>32</v>
      </c>
      <c r="M53" s="50">
        <v>3</v>
      </c>
      <c r="N53" s="37" t="s">
        <v>11</v>
      </c>
      <c r="Q53" s="59" t="s">
        <v>35</v>
      </c>
      <c r="R53" s="50">
        <v>3</v>
      </c>
      <c r="S53" s="54"/>
      <c r="T53" s="55"/>
      <c r="U53" s="36">
        <f>IF(P53="","",IF((P53=K53/1000000),"õige","vale"))</f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21" customFormat="1" ht="15">
      <c r="A54" s="31">
        <v>18</v>
      </c>
      <c r="B54" s="51">
        <v>1.3</v>
      </c>
      <c r="C54" s="22" t="s">
        <v>54</v>
      </c>
      <c r="D54" s="37" t="s">
        <v>11</v>
      </c>
      <c r="F54" s="21" t="s">
        <v>55</v>
      </c>
      <c r="G54" s="52"/>
      <c r="H54" s="36">
        <f>IF(E54="","",IF((E54=B54*60),"õige","vale"))</f>
      </c>
      <c r="J54" s="37">
        <v>38</v>
      </c>
      <c r="K54" s="27">
        <v>57.9</v>
      </c>
      <c r="L54" s="57" t="s">
        <v>53</v>
      </c>
      <c r="M54" s="49"/>
      <c r="N54" s="34" t="s">
        <v>11</v>
      </c>
      <c r="O54" s="28"/>
      <c r="P54" s="28"/>
      <c r="Q54" s="53" t="s">
        <v>35</v>
      </c>
      <c r="R54" s="49">
        <v>3</v>
      </c>
      <c r="S54" s="60"/>
      <c r="T54" s="55"/>
      <c r="U54" s="36">
        <f>IF(P54="","",IF((P54=K54/1000),"õige","vale"))</f>
      </c>
      <c r="X54"/>
      <c r="Y54"/>
      <c r="Z54"/>
      <c r="AA54"/>
      <c r="AB54"/>
      <c r="AC54"/>
      <c r="AD54"/>
      <c r="AE54"/>
      <c r="AF54"/>
      <c r="AG54"/>
      <c r="AH54"/>
      <c r="AI54"/>
      <c r="AJ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21" customFormat="1" ht="15">
      <c r="A55" s="31">
        <v>19</v>
      </c>
      <c r="B55" s="56">
        <v>126</v>
      </c>
      <c r="C55" s="57" t="s">
        <v>55</v>
      </c>
      <c r="D55" s="34" t="s">
        <v>11</v>
      </c>
      <c r="E55" s="61"/>
      <c r="F55" s="28" t="s">
        <v>54</v>
      </c>
      <c r="G55" s="30"/>
      <c r="H55" s="36">
        <f>IF(E55="","",IF((E55=B55/60),"õige","vale"))</f>
      </c>
      <c r="J55" s="37">
        <v>39</v>
      </c>
      <c r="K55" s="58">
        <v>400</v>
      </c>
      <c r="L55" s="22" t="s">
        <v>31</v>
      </c>
      <c r="M55" s="50">
        <v>3</v>
      </c>
      <c r="N55" s="37" t="s">
        <v>11</v>
      </c>
      <c r="Q55" s="59" t="s">
        <v>32</v>
      </c>
      <c r="R55" s="50">
        <v>3</v>
      </c>
      <c r="S55" s="54"/>
      <c r="T55" s="55"/>
      <c r="U55" s="36">
        <f>IF(P55="","",IF((P55=K55/1000),"õige","vale"))</f>
      </c>
      <c r="X55"/>
      <c r="Y55"/>
      <c r="Z55"/>
      <c r="AA55"/>
      <c r="AB55"/>
      <c r="AC55"/>
      <c r="AD55"/>
      <c r="AE55"/>
      <c r="AF55"/>
      <c r="AG55"/>
      <c r="AH55"/>
      <c r="AI55"/>
      <c r="AJ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21" customFormat="1" ht="15.75" thickBot="1">
      <c r="A56" s="31">
        <v>20</v>
      </c>
      <c r="B56" s="62">
        <v>1.25</v>
      </c>
      <c r="C56" s="63" t="s">
        <v>56</v>
      </c>
      <c r="D56" s="64" t="s">
        <v>11</v>
      </c>
      <c r="E56" s="65"/>
      <c r="F56" s="65" t="s">
        <v>57</v>
      </c>
      <c r="G56" s="66"/>
      <c r="H56" s="36">
        <f>IF(E56="","",IF((E56=B56*100),"õige","vale"))</f>
      </c>
      <c r="J56" s="37">
        <v>40</v>
      </c>
      <c r="K56" s="27">
        <v>520</v>
      </c>
      <c r="L56" s="57" t="s">
        <v>32</v>
      </c>
      <c r="M56" s="49">
        <v>3</v>
      </c>
      <c r="N56" s="34" t="s">
        <v>11</v>
      </c>
      <c r="O56" s="28"/>
      <c r="P56" s="28"/>
      <c r="Q56" s="53" t="s">
        <v>53</v>
      </c>
      <c r="R56" s="28"/>
      <c r="S56" s="60"/>
      <c r="T56" s="67"/>
      <c r="U56" s="68">
        <f>IF(P56="","",IF((P56=520/1000),"õige","vale"))</f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70" customFormat="1" ht="15.75">
      <c r="A57" s="21"/>
      <c r="B57" s="21"/>
      <c r="C57" s="21"/>
      <c r="D57" s="21"/>
      <c r="E57" s="21"/>
      <c r="F57" s="21"/>
      <c r="G57" s="21"/>
      <c r="H57" s="69">
        <f>COUNTIF(H37:H56,"õige")</f>
        <v>0</v>
      </c>
      <c r="I57" s="21"/>
      <c r="J57" s="21"/>
      <c r="K57" s="21"/>
      <c r="L57" s="21"/>
      <c r="N57" s="21" t="s">
        <v>58</v>
      </c>
      <c r="O57" s="21"/>
      <c r="P57" s="21"/>
      <c r="Q57" s="21"/>
      <c r="R57" s="21"/>
      <c r="S57" s="21"/>
      <c r="T57" s="21"/>
      <c r="U57" s="71">
        <f>COUNTIF(U37:U56,"õige")</f>
        <v>0</v>
      </c>
      <c r="V57" s="21"/>
      <c r="W57" s="21"/>
      <c r="X57"/>
      <c r="Y57"/>
      <c r="Z57"/>
      <c r="AA57"/>
      <c r="AB57"/>
      <c r="AC57"/>
      <c r="AD57"/>
      <c r="AE57"/>
      <c r="AF57"/>
      <c r="AG57"/>
      <c r="AH57"/>
      <c r="AI57"/>
      <c r="AJ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75">
      <c r="A59" s="2"/>
      <c r="B59" s="2"/>
      <c r="C59" s="2"/>
      <c r="D59" s="2"/>
      <c r="E59" s="2"/>
      <c r="F59" s="2"/>
      <c r="G59" s="2"/>
      <c r="H59" s="2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.75">
      <c r="A60" s="2"/>
      <c r="B60" s="72"/>
      <c r="C60" s="73" t="s">
        <v>59</v>
      </c>
      <c r="D60" s="73"/>
      <c r="E60" s="73"/>
      <c r="F60" s="73"/>
      <c r="G60" s="74"/>
      <c r="H60" s="75">
        <f>SUM(H57,U57)</f>
        <v>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5.75">
      <c r="A61" s="2"/>
      <c r="B61" s="76"/>
      <c r="C61" s="77" t="s">
        <v>60</v>
      </c>
      <c r="D61" s="77"/>
      <c r="E61" s="77"/>
      <c r="F61" s="77"/>
      <c r="G61" s="78"/>
      <c r="H61" s="79">
        <f>((SUM(H60)/40))*100%</f>
        <v>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.75">
      <c r="A62" s="2"/>
      <c r="B62" s="76"/>
      <c r="C62" s="77"/>
      <c r="D62" s="77"/>
      <c r="E62" s="77"/>
      <c r="F62" s="77"/>
      <c r="G62" s="77"/>
      <c r="H62" s="7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.75">
      <c r="A63" s="2"/>
      <c r="B63" s="72"/>
      <c r="C63" s="80" t="s">
        <v>61</v>
      </c>
      <c r="D63" s="81"/>
      <c r="E63" s="73"/>
      <c r="F63" s="73"/>
      <c r="G63" s="82" t="s">
        <v>62</v>
      </c>
      <c r="H63" s="83" t="str">
        <f>IF(H61="","",IF(H61&gt;=95%,"5",IF(H61&gt;=75%,"4",IF(H61&gt;=H6050,"3",IF(H61&lt;50%,"2")))))</f>
        <v>3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5.75">
      <c r="A64" s="2"/>
      <c r="B64" s="76"/>
      <c r="C64" s="84">
        <v>5</v>
      </c>
      <c r="D64" s="85" t="s">
        <v>63</v>
      </c>
      <c r="E64" s="86"/>
      <c r="F64" s="86"/>
      <c r="G64" s="77"/>
      <c r="H64" s="7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5.75">
      <c r="A65" s="2"/>
      <c r="B65" s="76"/>
      <c r="C65" s="84">
        <v>4</v>
      </c>
      <c r="D65" s="85" t="s">
        <v>64</v>
      </c>
      <c r="E65" s="86"/>
      <c r="F65" s="86"/>
      <c r="G65" s="77"/>
      <c r="H65" s="7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>
      <c r="A66" s="12"/>
      <c r="B66" s="87"/>
      <c r="C66" s="84">
        <v>3</v>
      </c>
      <c r="D66" s="85" t="s">
        <v>65</v>
      </c>
      <c r="E66" s="86"/>
      <c r="F66" s="86"/>
      <c r="G66" s="86"/>
      <c r="H66" s="88"/>
      <c r="I66" s="12"/>
      <c r="J66" s="12"/>
      <c r="K66" s="1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s="91" customFormat="1" ht="12.75">
      <c r="A67" s="89" t="s">
        <v>66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1:23" ht="12.75">
      <c r="A68" s="86" t="s">
        <v>67</v>
      </c>
      <c r="B68" s="86"/>
      <c r="C68" s="86"/>
      <c r="D68" s="86"/>
      <c r="E68" s="86"/>
      <c r="F68" s="86"/>
      <c r="G68" s="89"/>
      <c r="H68" s="89"/>
      <c r="I68" s="89"/>
      <c r="J68" s="89"/>
      <c r="K68" s="1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11" s="2" customFormat="1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s="20" customFormat="1" ht="15.75">
      <c r="A70" s="85" t="s">
        <v>68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</row>
    <row r="71" spans="1:11" s="1" customFormat="1" ht="15.75">
      <c r="A71" s="85" t="s">
        <v>69</v>
      </c>
      <c r="B71" s="85"/>
      <c r="C71" s="85"/>
      <c r="D71" s="85"/>
      <c r="E71" s="85"/>
      <c r="F71" s="92"/>
      <c r="G71" s="92"/>
      <c r="H71" s="92"/>
      <c r="I71" s="92"/>
      <c r="J71" s="92"/>
      <c r="K71" s="92"/>
    </row>
    <row r="72" spans="1:11" s="2" customFormat="1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2:23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.75">
      <c r="A74" s="2" t="s">
        <v>70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</sheetData>
  <conditionalFormatting sqref="U37:U56 H37:H56">
    <cfRule type="cellIs" priority="1" dxfId="0" operator="equal" stopIfTrue="1">
      <formula>"vale"</formula>
    </cfRule>
  </conditionalFormatting>
  <printOptions/>
  <pageMargins left="0.75" right="0.75" top="1" bottom="1" header="0.5" footer="0.5"/>
  <pageSetup horizontalDpi="360" verticalDpi="360" orientation="landscape" paperSize="9" r:id="rId8"/>
  <legacyDrawing r:id="rId7"/>
  <oleObjects>
    <oleObject progId="Equation.3" shapeId="249371" r:id="rId1"/>
    <oleObject progId="Equation.3" shapeId="249372" r:id="rId2"/>
    <oleObject progId="Equation.3" shapeId="249373" r:id="rId3"/>
    <oleObject progId="Equation.3" shapeId="249374" r:id="rId4"/>
    <oleObject progId="Equation.3" shapeId="249375" r:id="rId5"/>
    <oleObject progId="Equation.3" shapeId="249376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 Arvutuskeskus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Riina Reinumägi</dc:creator>
  <cp:keywords/>
  <dc:description/>
  <cp:lastModifiedBy>Riina Reinumägi</cp:lastModifiedBy>
  <dcterms:created xsi:type="dcterms:W3CDTF">2000-11-25T15:05:07Z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